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77AFEF7E-603D-4F02-AF87-4C216DEDD98B}" xr6:coauthVersionLast="47" xr6:coauthVersionMax="47" xr10:uidLastSave="{00000000-0000-0000-0000-000000000000}"/>
  <bookViews>
    <workbookView xWindow="2310" yWindow="420" windowWidth="21405" windowHeight="12240" xr2:uid="{B55806E3-0D49-4DA1-A5F1-1886B1C1CDDC}"/>
  </bookViews>
  <sheets>
    <sheet name="EO 67 (ตุลา66-กันยา67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17" i="1" l="1"/>
  <c r="CJ22" i="1" l="1"/>
  <c r="CK22" i="1"/>
  <c r="CL22" i="1"/>
  <c r="CM22" i="1"/>
  <c r="CI22" i="1"/>
  <c r="BZ22" i="1"/>
  <c r="CA22" i="1"/>
  <c r="CB22" i="1"/>
  <c r="CC22" i="1"/>
  <c r="CD22" i="1"/>
  <c r="CE22" i="1"/>
  <c r="CF22" i="1"/>
  <c r="CG22" i="1"/>
  <c r="BY22" i="1"/>
  <c r="BQ22" i="1"/>
  <c r="BR22" i="1"/>
  <c r="BS22" i="1"/>
  <c r="BT22" i="1"/>
  <c r="BU22" i="1"/>
  <c r="BV22" i="1"/>
  <c r="BW22" i="1"/>
  <c r="BP22" i="1"/>
  <c r="BG22" i="1"/>
  <c r="BE22" i="1" s="1"/>
  <c r="BH22" i="1"/>
  <c r="BI22" i="1"/>
  <c r="BJ22" i="1"/>
  <c r="BK22" i="1"/>
  <c r="BL22" i="1"/>
  <c r="BM22" i="1"/>
  <c r="BN22" i="1"/>
  <c r="BF22" i="1"/>
  <c r="AX22" i="1"/>
  <c r="AY22" i="1"/>
  <c r="AZ22" i="1"/>
  <c r="BA22" i="1"/>
  <c r="BB22" i="1"/>
  <c r="AV22" i="1" s="1"/>
  <c r="BC22" i="1"/>
  <c r="BD22" i="1"/>
  <c r="AW22" i="1"/>
  <c r="AK22" i="1"/>
  <c r="AL22" i="1"/>
  <c r="AM22" i="1"/>
  <c r="AN22" i="1"/>
  <c r="AO22" i="1"/>
  <c r="AP22" i="1"/>
  <c r="AQ22" i="1"/>
  <c r="AR22" i="1"/>
  <c r="AS22" i="1"/>
  <c r="AI22" i="1" s="1"/>
  <c r="AT22" i="1"/>
  <c r="AU22" i="1"/>
  <c r="AJ22" i="1"/>
  <c r="AB22" i="1"/>
  <c r="AC22" i="1"/>
  <c r="AD22" i="1"/>
  <c r="AE22" i="1"/>
  <c r="AF22" i="1"/>
  <c r="AG22" i="1"/>
  <c r="AH22" i="1"/>
  <c r="AA22" i="1"/>
  <c r="R22" i="1"/>
  <c r="S22" i="1"/>
  <c r="T22" i="1"/>
  <c r="U22" i="1"/>
  <c r="V22" i="1"/>
  <c r="W22" i="1"/>
  <c r="X22" i="1"/>
  <c r="Y22" i="1"/>
  <c r="Q22" i="1"/>
  <c r="H22" i="1"/>
  <c r="I22" i="1"/>
  <c r="J22" i="1"/>
  <c r="K22" i="1"/>
  <c r="L22" i="1"/>
  <c r="M22" i="1"/>
  <c r="N22" i="1"/>
  <c r="O22" i="1"/>
  <c r="G22" i="1"/>
  <c r="CH22" i="1"/>
  <c r="CH21" i="1"/>
  <c r="BX21" i="1"/>
  <c r="BO21" i="1"/>
  <c r="BE21" i="1"/>
  <c r="AV21" i="1"/>
  <c r="E21" i="1" s="1"/>
  <c r="AI21" i="1"/>
  <c r="Z21" i="1"/>
  <c r="P21" i="1"/>
  <c r="F21" i="1"/>
  <c r="CJ17" i="1"/>
  <c r="CK17" i="1"/>
  <c r="CL17" i="1"/>
  <c r="CM17" i="1"/>
  <c r="CI17" i="1"/>
  <c r="BZ17" i="1"/>
  <c r="CA17" i="1"/>
  <c r="CB17" i="1"/>
  <c r="CC17" i="1"/>
  <c r="CD17" i="1"/>
  <c r="CE17" i="1"/>
  <c r="CF17" i="1"/>
  <c r="CG17" i="1"/>
  <c r="BY17" i="1"/>
  <c r="BQ17" i="1"/>
  <c r="BR17" i="1"/>
  <c r="BS17" i="1"/>
  <c r="BT17" i="1"/>
  <c r="BU17" i="1"/>
  <c r="BV17" i="1"/>
  <c r="BW17" i="1"/>
  <c r="BP17" i="1"/>
  <c r="BG17" i="1"/>
  <c r="BH17" i="1"/>
  <c r="BI17" i="1"/>
  <c r="BJ17" i="1"/>
  <c r="BK17" i="1"/>
  <c r="BL17" i="1"/>
  <c r="BM17" i="1"/>
  <c r="BN17" i="1"/>
  <c r="BF17" i="1"/>
  <c r="AX17" i="1"/>
  <c r="AY17" i="1"/>
  <c r="AZ17" i="1"/>
  <c r="BA17" i="1"/>
  <c r="BB17" i="1"/>
  <c r="BC17" i="1"/>
  <c r="BD17" i="1"/>
  <c r="AW17" i="1"/>
  <c r="AK17" i="1"/>
  <c r="AL17" i="1"/>
  <c r="AN17" i="1"/>
  <c r="AO17" i="1"/>
  <c r="AP17" i="1"/>
  <c r="AQ17" i="1"/>
  <c r="AR17" i="1"/>
  <c r="AS17" i="1"/>
  <c r="AT17" i="1"/>
  <c r="AU17" i="1"/>
  <c r="AJ17" i="1"/>
  <c r="AB17" i="1"/>
  <c r="AC17" i="1"/>
  <c r="AD17" i="1"/>
  <c r="AE17" i="1"/>
  <c r="AF17" i="1"/>
  <c r="AG17" i="1"/>
  <c r="AH17" i="1"/>
  <c r="AA17" i="1"/>
  <c r="R17" i="1"/>
  <c r="S17" i="1"/>
  <c r="T17" i="1"/>
  <c r="U17" i="1"/>
  <c r="V17" i="1"/>
  <c r="W17" i="1"/>
  <c r="X17" i="1"/>
  <c r="Y17" i="1"/>
  <c r="Q17" i="1"/>
  <c r="H17" i="1"/>
  <c r="I17" i="1"/>
  <c r="J17" i="1"/>
  <c r="K17" i="1"/>
  <c r="L17" i="1"/>
  <c r="M17" i="1"/>
  <c r="N17" i="1"/>
  <c r="O17" i="1"/>
  <c r="G17" i="1"/>
  <c r="CH16" i="1"/>
  <c r="BX16" i="1"/>
  <c r="BO16" i="1"/>
  <c r="BE16" i="1"/>
  <c r="AV16" i="1"/>
  <c r="AI16" i="1"/>
  <c r="Z16" i="1"/>
  <c r="P16" i="1"/>
  <c r="F16" i="1"/>
  <c r="CH25" i="1"/>
  <c r="BX25" i="1"/>
  <c r="BO25" i="1"/>
  <c r="P25" i="1"/>
  <c r="F25" i="1"/>
  <c r="CH20" i="1"/>
  <c r="BX20" i="1"/>
  <c r="BO20" i="1"/>
  <c r="BE20" i="1"/>
  <c r="AV20" i="1"/>
  <c r="AI20" i="1"/>
  <c r="Z20" i="1"/>
  <c r="P20" i="1"/>
  <c r="F20" i="1"/>
  <c r="CH18" i="1"/>
  <c r="BX18" i="1"/>
  <c r="BO18" i="1"/>
  <c r="BE18" i="1"/>
  <c r="AV18" i="1"/>
  <c r="AI18" i="1"/>
  <c r="Z18" i="1"/>
  <c r="P18" i="1"/>
  <c r="E18" i="1" s="1"/>
  <c r="F18" i="1"/>
  <c r="CH15" i="1"/>
  <c r="BX15" i="1"/>
  <c r="BO15" i="1"/>
  <c r="BE15" i="1"/>
  <c r="AV15" i="1"/>
  <c r="AI15" i="1"/>
  <c r="Z15" i="1"/>
  <c r="P15" i="1"/>
  <c r="F15" i="1"/>
  <c r="E15" i="1" l="1"/>
  <c r="F17" i="1"/>
  <c r="BX22" i="1"/>
  <c r="BO22" i="1"/>
  <c r="F22" i="1"/>
  <c r="Z22" i="1"/>
  <c r="P17" i="1"/>
  <c r="BE17" i="1"/>
  <c r="AI17" i="1"/>
  <c r="CH17" i="1"/>
  <c r="Z17" i="1"/>
  <c r="AV17" i="1"/>
  <c r="BO17" i="1"/>
  <c r="BX17" i="1"/>
  <c r="E16" i="1"/>
  <c r="E20" i="1"/>
  <c r="E25" i="1"/>
  <c r="E17" i="1" l="1"/>
  <c r="P22" i="1"/>
  <c r="E22" i="1" s="1"/>
  <c r="E12" i="1" l="1"/>
  <c r="E13" i="1"/>
</calcChain>
</file>

<file path=xl/sharedStrings.xml><?xml version="1.0" encoding="utf-8"?>
<sst xmlns="http://schemas.openxmlformats.org/spreadsheetml/2006/main" count="137" uniqueCount="122">
  <si>
    <t>ปีงบประมาณพ.ศ.2567</t>
  </si>
  <si>
    <t>แผนงาน บูรณาการพัฒนาศักยภาพการผลิตภาคเกษตร (Integration)</t>
  </si>
  <si>
    <t>โครงการพัฒนาศักยภาพกระบวนการผลิตสินค้าเกษตร</t>
  </si>
  <si>
    <t>กิจกรรมหลัก การพัฒนาสุขภาพสัตว์</t>
  </si>
  <si>
    <t xml:space="preserve">กิจกรรมรอง เฝ้าระวังป้องกันโรคอหิวาต์แอฟริกาในสุกร (ASF) </t>
  </si>
  <si>
    <t>เป้าหมายและแบบรายงานผลการปฏิบัติงาน ปีงบประมาณ 2567</t>
  </si>
  <si>
    <t>ผลผลิต  การพัฒนาสุขภาพสัตว์</t>
  </si>
  <si>
    <t>กิจกรรม</t>
  </si>
  <si>
    <t>หน่วยวัด</t>
  </si>
  <si>
    <t>เป้าหมาย</t>
  </si>
  <si>
    <t>สำนักงานปศุสัตว์เขต 1</t>
  </si>
  <si>
    <t>สำนักงานปศุสัตว์เขต 2</t>
  </si>
  <si>
    <t>สำนักงานปศุสัตว์เขต 3</t>
  </si>
  <si>
    <t>สำนักงานปศุสัตว์เขต 4</t>
  </si>
  <si>
    <t>สำนักงานปศุสัตว์เขต 5</t>
  </si>
  <si>
    <t>สำนักงานปศุสัตว์เขต 6</t>
  </si>
  <si>
    <t>สำนักงานปศุสัตว์เขต 7</t>
  </si>
  <si>
    <t>สำนักงานปศุสัตว์เขต 8</t>
  </si>
  <si>
    <t>สำนักงานปศุสัตว์เขต 9</t>
  </si>
  <si>
    <t>ปศข.1</t>
  </si>
  <si>
    <t>กรุงเทพฯ</t>
  </si>
  <si>
    <t>ชัยนาท</t>
  </si>
  <si>
    <t>นนทบุรี</t>
  </si>
  <si>
    <t>ปทุมธานี</t>
  </si>
  <si>
    <t>อยุธยา</t>
  </si>
  <si>
    <t>ลพบุรี</t>
  </si>
  <si>
    <t>สระบุรี</t>
  </si>
  <si>
    <t>สิงห์บุรี</t>
  </si>
  <si>
    <t>อ่างทอง</t>
  </si>
  <si>
    <t>ปศข.2</t>
  </si>
  <si>
    <t>จันทบุรี</t>
  </si>
  <si>
    <t>ฉะเชิงเทรา</t>
  </si>
  <si>
    <t>ชลบุรี</t>
  </si>
  <si>
    <t>ตราด</t>
  </si>
  <si>
    <t>นครนายก</t>
  </si>
  <si>
    <t>ปราจีนบุรี</t>
  </si>
  <si>
    <t>ระยอง</t>
  </si>
  <si>
    <t>สมุทรปราการ</t>
  </si>
  <si>
    <t>สระแก้ว</t>
  </si>
  <si>
    <t>ปศช.3</t>
  </si>
  <si>
    <t>ชัยภูมิ</t>
  </si>
  <si>
    <t>นครราชสีมา</t>
  </si>
  <si>
    <t>บุรีรัมย์</t>
  </si>
  <si>
    <t>ยโสธร</t>
  </si>
  <si>
    <t>ศรีสะเกษ</t>
  </si>
  <si>
    <t>สุรินทร์</t>
  </si>
  <si>
    <t>อุบลราชธานี</t>
  </si>
  <si>
    <t>อำนาจเจริญ</t>
  </si>
  <si>
    <t>ปศข.4</t>
  </si>
  <si>
    <t>กาฬสินธุ์</t>
  </si>
  <si>
    <t>ขอนแก่น</t>
  </si>
  <si>
    <t>นครพนม</t>
  </si>
  <si>
    <t>มหาสารคาม</t>
  </si>
  <si>
    <t>มุกดาหาร</t>
  </si>
  <si>
    <t>เลย</t>
  </si>
  <si>
    <t>สกลนคร</t>
  </si>
  <si>
    <t>หนองคาย</t>
  </si>
  <si>
    <t>หนองบัวลำภู</t>
  </si>
  <si>
    <t>อุดรธานี</t>
  </si>
  <si>
    <t>บึงกาฬ</t>
  </si>
  <si>
    <t>ร้อยเอ็ด</t>
  </si>
  <si>
    <t>ปศข.5</t>
  </si>
  <si>
    <t>เชียงราย</t>
  </si>
  <si>
    <t>เชียงใหม่</t>
  </si>
  <si>
    <t>น่าน</t>
  </si>
  <si>
    <t>พะเยา</t>
  </si>
  <si>
    <t>แพร่</t>
  </si>
  <si>
    <t>แม่ฮ่องสอน</t>
  </si>
  <si>
    <t>ลำปาง</t>
  </si>
  <si>
    <t>ลำพูน</t>
  </si>
  <si>
    <t>ปศข.6</t>
  </si>
  <si>
    <t>กำแพงเพชร</t>
  </si>
  <si>
    <t>ตาก</t>
  </si>
  <si>
    <t>นครสวรรค์</t>
  </si>
  <si>
    <t>พิจิตร</t>
  </si>
  <si>
    <t>พิษณุโลก</t>
  </si>
  <si>
    <t>เพชรบูรณ์</t>
  </si>
  <si>
    <t>สุโขทัย</t>
  </si>
  <si>
    <t>อุตรดิตถ์</t>
  </si>
  <si>
    <t>อุทัยธานี</t>
  </si>
  <si>
    <t>ปศข.7</t>
  </si>
  <si>
    <t>กาญจนบุรี</t>
  </si>
  <si>
    <t>นครปฐม</t>
  </si>
  <si>
    <t>ประจวบฯ</t>
  </si>
  <si>
    <t>เพชรบุรี</t>
  </si>
  <si>
    <t>ราชบุรี</t>
  </si>
  <si>
    <t>สมุทรสาคร</t>
  </si>
  <si>
    <t>สมุทรสงคราม</t>
  </si>
  <si>
    <t>สุพรรณบุรี</t>
  </si>
  <si>
    <t>ปศข.8</t>
  </si>
  <si>
    <t>กระบี่</t>
  </si>
  <si>
    <t>ชุมพร</t>
  </si>
  <si>
    <t>นครศรีฯ</t>
  </si>
  <si>
    <t>พังงา</t>
  </si>
  <si>
    <t>ภูเก็ต</t>
  </si>
  <si>
    <t>ระนอง</t>
  </si>
  <si>
    <t>สุราษฎร์ฯ</t>
  </si>
  <si>
    <t>ตรัง</t>
  </si>
  <si>
    <t>พัทลุง</t>
  </si>
  <si>
    <t>ปศข.9</t>
  </si>
  <si>
    <t>นราธิวาส</t>
  </si>
  <si>
    <t>ปัตตานี</t>
  </si>
  <si>
    <t>ยะลา</t>
  </si>
  <si>
    <t>สงขลา</t>
  </si>
  <si>
    <t>สตูล</t>
  </si>
  <si>
    <t>กิจกรรมหลัก : การพัฒนาสุขภาพสัตว์</t>
  </si>
  <si>
    <t>ตัวชี้วัดเชิงปริมาณ : จำนวนตัวอย่างที่ได้รับการตรวจเฝ้าระวังป้องกันโรคอุบัติใหม่ อุบัติซ้ำและโรคสัตว์แปลกถิ่น</t>
  </si>
  <si>
    <t xml:space="preserve">กิจกรรมรอง : เฝ้าระวังป้องกันโรคอหิวาต์แอฟริกาในสุกร (ASF) </t>
  </si>
  <si>
    <t>กิจกรรมย่อยที่ ๑ :  ตรวจเฝ้าระวังป้องกันโรคอหิวาต์แอฟริกาในสุกรด้วยวิธี Realtime PCR</t>
  </si>
  <si>
    <t>ตรวจเฝ้าระวังป้องกันโรคอหิวาต์แอฟริกาในสุกรด้วยวิธี Realtime PCR ในโรงฆ่าสัตว์</t>
  </si>
  <si>
    <t>ตัวอย่าง</t>
  </si>
  <si>
    <t>เงื่อนไข</t>
  </si>
  <si>
    <t>จำนวนโรงฆ่าสัตว์ที่ได้รับใบอนุญาตประกอบกิจการฆ่าสัตว์ (สพส ณ วันที่ 31 สิงหาคม 2566)</t>
  </si>
  <si>
    <t>ราย</t>
  </si>
  <si>
    <t xml:space="preserve"> กิจกรรมย่อยที่ ๒ :  ตรวจเชื้อไวรัสอหิวาต์แอฟริกาในสุกร (ฟาร์มรายย่อยและรายเล็กที่มีความเสี่ยง)</t>
  </si>
  <si>
    <t>ตรวจเฝ้าระวังป้องกันโรคอหิวาต์แอฟริกาในสุกร (ฟาร์มรายย่อยและรายเล็กที่มีความเสี่ยง)</t>
  </si>
  <si>
    <t>จำนวนเกษตรกรผู้เลี้ยงสุกรที่ได้รับการขึ้นทะเบียนตามข้อมูลจากศูนย์สารสนเทศน์ฯ (ณ 11 กันยายน 2566)</t>
  </si>
  <si>
    <t>กิจกรรมย่อยที่ ๓ :  ตรวจเฝ้าระวังโรคนิปาห์</t>
  </si>
  <si>
    <t>ตรวจเฝ้าระวังป้องกันโรคนิปาห์</t>
  </si>
  <si>
    <t>จำนวนสุกรในพื้นที่ที่ได้รับการขึ้นทะเบียนตามข้อมูลจากศูนย์สารสนเทศ(เฉพาะ จ.ในโครงการเฝ้าระวังโรคไวรัสที่มีค้างคาวเป็นพาหะในพื้นที่เสี่ยง ปีงบประมาณ 2566 29 จ.)</t>
  </si>
  <si>
    <t>ตรวจเฝ้าระวังป้องกันโรคอหิวาต์แอฟริกาในสุกรด้วยวิธี Realtime PCR ในโรงฆ่าสัตว์ (67-4 เดือน)</t>
  </si>
  <si>
    <t>ตรวจเฝ้าระวังป้องกันโรคอหิวาต์แอฟริกาในสุกรด้วยวิธี Realtime PCR ในโรงฆ่าสัตว์ (66พ-8 เดือน)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</si>
</sst>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2"/>
      <color theme="1"/>
      <name val="TH SarabunPSK"/>
      <family val="2"/>
      <charset val="222"/>
    </font>
    <font>
      <b/>
      <sz val="12"/>
      <color rgb="FFC00000"/>
      <name val="TH SarabunPSK"/>
      <family val="2"/>
      <charset val="222"/>
    </font>
    <font>
      <b/>
      <sz val="12"/>
      <name val="TH SarabunPSK"/>
      <family val="2"/>
      <charset val="222"/>
    </font>
    <font>
      <b/>
      <sz val="12"/>
      <color rgb="FFFF0000"/>
      <name val="TH SarabunPSK"/>
      <family val="2"/>
      <charset val="22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0"/>
      <name val="TH SarabunPSK"/>
      <family val="2"/>
      <charset val="222"/>
    </font>
  </fonts>
  <fills count="10">
    <fill>
      <patternFill patternType="none"/>
    </fill>
    <fill>
      <patternFill patternType="gray125"/>
    </fill>
    <fill>
      <patternFill patternType="solid">
        <fgColor rgb="FFFFD9E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0" xfId="1" applyNumberFormat="1" applyFont="1" applyFill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/>
    </xf>
    <xf numFmtId="0" fontId="3" fillId="5" borderId="1" xfId="1" applyNumberFormat="1" applyFont="1" applyFill="1" applyBorder="1" applyAlignment="1">
      <alignment horizontal="center"/>
    </xf>
    <xf numFmtId="0" fontId="3" fillId="5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0" fontId="3" fillId="6" borderId="1" xfId="1" applyNumberFormat="1" applyFont="1" applyFill="1" applyBorder="1" applyAlignment="1">
      <alignment horizontal="center" vertical="center"/>
    </xf>
    <xf numFmtId="0" fontId="4" fillId="6" borderId="1" xfId="1" applyNumberFormat="1" applyFont="1" applyFill="1" applyBorder="1" applyAlignment="1">
      <alignment horizontal="center" vertical="center" wrapText="1"/>
    </xf>
    <xf numFmtId="0" fontId="4" fillId="6" borderId="1" xfId="1" applyNumberFormat="1" applyFont="1" applyFill="1" applyBorder="1" applyAlignment="1">
      <alignment horizontal="center" vertical="center"/>
    </xf>
    <xf numFmtId="0" fontId="5" fillId="6" borderId="1" xfId="1" applyNumberFormat="1" applyFont="1" applyFill="1" applyBorder="1" applyAlignment="1">
      <alignment horizontal="center" vertical="center"/>
    </xf>
    <xf numFmtId="0" fontId="3" fillId="6" borderId="1" xfId="1" applyNumberFormat="1" applyFont="1" applyFill="1" applyBorder="1" applyAlignment="1">
      <alignment horizontal="center"/>
    </xf>
    <xf numFmtId="0" fontId="6" fillId="6" borderId="1" xfId="1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/>
    </xf>
    <xf numFmtId="1" fontId="2" fillId="0" borderId="0" xfId="0" applyNumberFormat="1" applyFont="1"/>
    <xf numFmtId="0" fontId="2" fillId="6" borderId="1" xfId="0" applyFont="1" applyFill="1" applyBorder="1"/>
    <xf numFmtId="1" fontId="4" fillId="6" borderId="1" xfId="1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/>
    <xf numFmtId="1" fontId="4" fillId="6" borderId="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2" fillId="6" borderId="0" xfId="0" applyFont="1" applyFill="1"/>
    <xf numFmtId="0" fontId="4" fillId="6" borderId="8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3" fillId="0" borderId="7" xfId="0" applyFont="1" applyBorder="1" applyAlignment="1">
      <alignment vertical="top" wrapText="1"/>
    </xf>
    <xf numFmtId="1" fontId="9" fillId="8" borderId="7" xfId="0" applyNumberFormat="1" applyFont="1" applyFill="1" applyBorder="1" applyAlignment="1">
      <alignment horizontal="center" vertical="center"/>
    </xf>
    <xf numFmtId="0" fontId="3" fillId="9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>
      <alignment horizontal="center" vertical="center"/>
    </xf>
    <xf numFmtId="187" fontId="3" fillId="6" borderId="5" xfId="1" applyNumberFormat="1" applyFont="1" applyFill="1" applyBorder="1" applyAlignment="1">
      <alignment horizontal="left" vertical="center"/>
    </xf>
    <xf numFmtId="187" fontId="3" fillId="6" borderId="6" xfId="1" applyNumberFormat="1" applyFont="1" applyFill="1" applyBorder="1" applyAlignment="1">
      <alignment horizontal="left" vertical="center"/>
    </xf>
    <xf numFmtId="0" fontId="5" fillId="4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1" applyNumberFormat="1" applyFont="1" applyFill="1" applyBorder="1" applyAlignment="1">
      <alignment horizontal="left" vertical="center"/>
    </xf>
    <xf numFmtId="0" fontId="3" fillId="0" borderId="3" xfId="1" applyNumberFormat="1" applyFont="1" applyFill="1" applyBorder="1" applyAlignment="1">
      <alignment horizontal="left" vertical="center"/>
    </xf>
    <xf numFmtId="0" fontId="3" fillId="0" borderId="4" xfId="1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87" fontId="3" fillId="6" borderId="3" xfId="1" applyNumberFormat="1" applyFont="1" applyFill="1" applyBorder="1" applyAlignment="1">
      <alignment horizontal="left" vertical="center"/>
    </xf>
    <xf numFmtId="187" fontId="3" fillId="6" borderId="4" xfId="1" applyNumberFormat="1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598BD-41E4-4D8E-A651-EC3D3F9753E6}">
  <dimension ref="A1:GJ31"/>
  <sheetViews>
    <sheetView tabSelected="1" topLeftCell="A5" zoomScale="90" zoomScaleNormal="90" workbookViewId="0">
      <pane xSplit="5" ySplit="4" topLeftCell="BW9" activePane="bottomRight" state="frozen"/>
      <selection activeCell="A5" sqref="A5"/>
      <selection pane="topRight" activeCell="F5" sqref="F5"/>
      <selection pane="bottomLeft" activeCell="A9" sqref="A9"/>
      <selection pane="bottomRight" activeCell="F9" sqref="F9:I23"/>
    </sheetView>
  </sheetViews>
  <sheetFormatPr defaultColWidth="9" defaultRowHeight="14.25" x14ac:dyDescent="0.2"/>
  <cols>
    <col min="1" max="1" width="9" style="6"/>
    <col min="2" max="2" width="3.75" style="6" customWidth="1"/>
    <col min="3" max="3" width="57.125" style="6" customWidth="1"/>
    <col min="4" max="4" width="9" style="6"/>
    <col min="5" max="5" width="10.625" style="6" bestFit="1" customWidth="1"/>
    <col min="6" max="16" width="9" style="6"/>
    <col min="17" max="17" width="9.875" style="6" bestFit="1" customWidth="1"/>
    <col min="18" max="19" width="9" style="6"/>
    <col min="20" max="20" width="11.125" style="6" bestFit="1" customWidth="1"/>
    <col min="21" max="66" width="9" style="6"/>
    <col min="67" max="67" width="13.75" style="6" bestFit="1" customWidth="1"/>
    <col min="68" max="68" width="9" style="6"/>
    <col min="69" max="69" width="9.875" style="6" bestFit="1" customWidth="1"/>
    <col min="70" max="75" width="9" style="6"/>
    <col min="76" max="76" width="13.75" style="6" bestFit="1" customWidth="1"/>
    <col min="77" max="77" width="9" style="6"/>
    <col min="78" max="78" width="9.875" style="6" bestFit="1" customWidth="1"/>
    <col min="79" max="87" width="9" style="6"/>
    <col min="88" max="88" width="12.375" style="6" bestFit="1" customWidth="1"/>
    <col min="89" max="16384" width="9" style="6"/>
  </cols>
  <sheetData>
    <row r="1" spans="1:192" ht="18.75" x14ac:dyDescent="0.2">
      <c r="A1" s="50" t="s">
        <v>0</v>
      </c>
      <c r="B1" s="50"/>
      <c r="C1" s="50"/>
      <c r="D1" s="1"/>
      <c r="E1" s="2"/>
      <c r="F1" s="3"/>
      <c r="G1" s="1"/>
      <c r="H1" s="1"/>
      <c r="I1" s="1"/>
      <c r="J1" s="1"/>
      <c r="K1" s="1"/>
      <c r="L1" s="1"/>
      <c r="M1" s="1"/>
      <c r="N1" s="1"/>
      <c r="O1" s="1"/>
      <c r="P1" s="3"/>
      <c r="Q1" s="4"/>
      <c r="R1" s="4"/>
      <c r="S1" s="4"/>
      <c r="T1" s="4"/>
      <c r="U1" s="4"/>
      <c r="V1" s="4"/>
      <c r="W1" s="4"/>
      <c r="X1" s="4"/>
      <c r="Y1" s="4"/>
      <c r="Z1" s="5"/>
      <c r="AA1" s="4"/>
      <c r="AB1" s="4"/>
      <c r="AC1" s="4"/>
      <c r="AD1" s="4"/>
      <c r="AE1" s="4"/>
      <c r="AF1" s="4"/>
      <c r="AG1" s="4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5"/>
      <c r="AW1" s="4"/>
      <c r="AX1" s="4"/>
      <c r="AY1" s="4"/>
      <c r="AZ1" s="4"/>
      <c r="BA1" s="4"/>
      <c r="BB1" s="4"/>
      <c r="BC1" s="4"/>
      <c r="BD1" s="4"/>
      <c r="BE1" s="5"/>
      <c r="BF1" s="4"/>
      <c r="BG1" s="4"/>
      <c r="BH1" s="4"/>
      <c r="BI1" s="4"/>
      <c r="BJ1" s="4"/>
      <c r="BK1" s="4"/>
      <c r="BL1" s="4"/>
      <c r="BM1" s="1"/>
      <c r="BN1" s="1"/>
      <c r="BO1" s="5"/>
      <c r="BP1" s="4"/>
      <c r="BQ1" s="4"/>
      <c r="BR1" s="4"/>
      <c r="BS1" s="4"/>
      <c r="BT1" s="4"/>
      <c r="BU1" s="4"/>
      <c r="BV1" s="4"/>
      <c r="BW1" s="4"/>
      <c r="BX1" s="5"/>
      <c r="BY1" s="4"/>
      <c r="BZ1" s="4"/>
      <c r="CA1" s="4"/>
      <c r="CB1" s="4"/>
      <c r="CC1" s="4"/>
      <c r="CD1" s="4"/>
      <c r="CE1" s="4"/>
      <c r="CF1" s="4"/>
      <c r="CG1" s="4"/>
      <c r="CH1" s="5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</row>
    <row r="2" spans="1:192" ht="18.75" x14ac:dyDescent="0.2">
      <c r="A2" s="50" t="s">
        <v>1</v>
      </c>
      <c r="B2" s="50"/>
      <c r="C2" s="50"/>
      <c r="D2" s="1"/>
      <c r="E2" s="2"/>
      <c r="F2" s="3"/>
      <c r="G2" s="1"/>
      <c r="H2" s="1"/>
      <c r="I2" s="1"/>
      <c r="J2" s="1"/>
      <c r="K2" s="1"/>
      <c r="L2" s="1"/>
      <c r="M2" s="1"/>
      <c r="N2" s="1"/>
      <c r="O2" s="1"/>
      <c r="P2" s="3"/>
      <c r="Q2" s="4"/>
      <c r="R2" s="4"/>
      <c r="S2" s="4"/>
      <c r="T2" s="4"/>
      <c r="U2" s="4"/>
      <c r="V2" s="4"/>
      <c r="W2" s="4"/>
      <c r="X2" s="4"/>
      <c r="Y2" s="4"/>
      <c r="Z2" s="5"/>
      <c r="AA2" s="4"/>
      <c r="AB2" s="4"/>
      <c r="AC2" s="4"/>
      <c r="AD2" s="4"/>
      <c r="AE2" s="4"/>
      <c r="AF2" s="4"/>
      <c r="AG2" s="4"/>
      <c r="AH2" s="4"/>
      <c r="AI2" s="5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5"/>
      <c r="AW2" s="4"/>
      <c r="AX2" s="4"/>
      <c r="AY2" s="4"/>
      <c r="AZ2" s="4"/>
      <c r="BA2" s="4"/>
      <c r="BB2" s="4"/>
      <c r="BC2" s="4"/>
      <c r="BD2" s="4"/>
      <c r="BE2" s="5"/>
      <c r="BF2" s="4"/>
      <c r="BG2" s="4"/>
      <c r="BH2" s="4"/>
      <c r="BI2" s="4"/>
      <c r="BJ2" s="4"/>
      <c r="BK2" s="4"/>
      <c r="BL2" s="4"/>
      <c r="BM2" s="1"/>
      <c r="BN2" s="1"/>
      <c r="BO2" s="5"/>
      <c r="BP2" s="4"/>
      <c r="BQ2" s="4"/>
      <c r="BR2" s="4"/>
      <c r="BS2" s="4"/>
      <c r="BT2" s="4"/>
      <c r="BU2" s="4"/>
      <c r="BV2" s="4"/>
      <c r="BW2" s="4"/>
      <c r="BX2" s="5"/>
      <c r="BY2" s="4"/>
      <c r="BZ2" s="4"/>
      <c r="CA2" s="4"/>
      <c r="CB2" s="4"/>
      <c r="CC2" s="4"/>
      <c r="CD2" s="4"/>
      <c r="CE2" s="4"/>
      <c r="CF2" s="4"/>
      <c r="CG2" s="4"/>
      <c r="CH2" s="5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</row>
    <row r="3" spans="1:192" ht="18.75" x14ac:dyDescent="0.2">
      <c r="A3" s="50" t="s">
        <v>2</v>
      </c>
      <c r="B3" s="50"/>
      <c r="C3" s="50"/>
      <c r="D3" s="1"/>
      <c r="E3" s="2"/>
      <c r="F3" s="3"/>
      <c r="G3" s="1"/>
      <c r="H3" s="1"/>
      <c r="I3" s="1"/>
      <c r="J3" s="1"/>
      <c r="K3" s="1"/>
      <c r="L3" s="1"/>
      <c r="M3" s="1"/>
      <c r="N3" s="1"/>
      <c r="O3" s="1"/>
      <c r="P3" s="3"/>
      <c r="Q3" s="4"/>
      <c r="R3" s="4"/>
      <c r="S3" s="4"/>
      <c r="T3" s="4"/>
      <c r="U3" s="4"/>
      <c r="V3" s="4"/>
      <c r="W3" s="4"/>
      <c r="X3" s="4"/>
      <c r="Y3" s="4"/>
      <c r="Z3" s="5"/>
      <c r="AA3" s="4"/>
      <c r="AB3" s="4"/>
      <c r="AC3" s="4"/>
      <c r="AD3" s="4"/>
      <c r="AE3" s="4"/>
      <c r="AF3" s="4"/>
      <c r="AG3" s="4"/>
      <c r="AH3" s="4"/>
      <c r="AI3" s="5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/>
      <c r="AW3" s="4"/>
      <c r="AX3" s="4"/>
      <c r="AY3" s="4"/>
      <c r="AZ3" s="4"/>
      <c r="BA3" s="4"/>
      <c r="BB3" s="4"/>
      <c r="BC3" s="4"/>
      <c r="BD3" s="4"/>
      <c r="BE3" s="5"/>
      <c r="BF3" s="4"/>
      <c r="BG3" s="4"/>
      <c r="BH3" s="4"/>
      <c r="BI3" s="4"/>
      <c r="BJ3" s="4"/>
      <c r="BK3" s="4"/>
      <c r="BL3" s="4"/>
      <c r="BM3" s="1"/>
      <c r="BN3" s="1"/>
      <c r="BO3" s="5"/>
      <c r="BP3" s="4"/>
      <c r="BQ3" s="4"/>
      <c r="BR3" s="4"/>
      <c r="BS3" s="4"/>
      <c r="BT3" s="4"/>
      <c r="BU3" s="4"/>
      <c r="BV3" s="4"/>
      <c r="BW3" s="4"/>
      <c r="BX3" s="5"/>
      <c r="BY3" s="4"/>
      <c r="BZ3" s="4"/>
      <c r="CA3" s="4"/>
      <c r="CB3" s="4"/>
      <c r="CC3" s="4"/>
      <c r="CD3" s="4"/>
      <c r="CE3" s="4"/>
      <c r="CF3" s="4"/>
      <c r="CG3" s="4"/>
      <c r="CH3" s="5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</row>
    <row r="4" spans="1:192" ht="18.75" x14ac:dyDescent="0.2">
      <c r="A4" s="50" t="s">
        <v>3</v>
      </c>
      <c r="B4" s="50"/>
      <c r="C4" s="50"/>
      <c r="D4" s="1"/>
      <c r="E4" s="2"/>
      <c r="F4" s="3"/>
      <c r="G4" s="1"/>
      <c r="H4" s="1"/>
      <c r="I4" s="1"/>
      <c r="J4" s="1"/>
      <c r="K4" s="1"/>
      <c r="L4" s="1"/>
      <c r="M4" s="1"/>
      <c r="N4" s="1"/>
      <c r="O4" s="1"/>
      <c r="P4" s="3"/>
      <c r="Q4" s="4"/>
      <c r="R4" s="4"/>
      <c r="S4" s="4"/>
      <c r="T4" s="4"/>
      <c r="U4" s="4"/>
      <c r="V4" s="4"/>
      <c r="W4" s="4"/>
      <c r="X4" s="4"/>
      <c r="Y4" s="4"/>
      <c r="Z4" s="5"/>
      <c r="AA4" s="4"/>
      <c r="AB4" s="4"/>
      <c r="AC4" s="4"/>
      <c r="AD4" s="4"/>
      <c r="AE4" s="4"/>
      <c r="AF4" s="4"/>
      <c r="AG4" s="4"/>
      <c r="AH4" s="4"/>
      <c r="AI4" s="5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/>
      <c r="AW4" s="4"/>
      <c r="AX4" s="4"/>
      <c r="AY4" s="4"/>
      <c r="AZ4" s="4"/>
      <c r="BA4" s="4"/>
      <c r="BB4" s="4"/>
      <c r="BC4" s="4"/>
      <c r="BD4" s="4"/>
      <c r="BE4" s="5"/>
      <c r="BF4" s="4"/>
      <c r="BG4" s="4"/>
      <c r="BH4" s="4"/>
      <c r="BI4" s="4"/>
      <c r="BJ4" s="4"/>
      <c r="BK4" s="4"/>
      <c r="BL4" s="4"/>
      <c r="BM4" s="1"/>
      <c r="BN4" s="1"/>
      <c r="BO4" s="5"/>
      <c r="BP4" s="4"/>
      <c r="BQ4" s="4"/>
      <c r="BR4" s="4"/>
      <c r="BS4" s="4"/>
      <c r="BT4" s="4"/>
      <c r="BU4" s="4"/>
      <c r="BV4" s="4"/>
      <c r="BW4" s="4"/>
      <c r="BX4" s="5"/>
      <c r="BY4" s="4"/>
      <c r="BZ4" s="4"/>
      <c r="CA4" s="4"/>
      <c r="CB4" s="4"/>
      <c r="CC4" s="4"/>
      <c r="CD4" s="4"/>
      <c r="CE4" s="4"/>
      <c r="CF4" s="4"/>
      <c r="CG4" s="4"/>
      <c r="CH4" s="5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</row>
    <row r="5" spans="1:192" ht="18.75" x14ac:dyDescent="0.2">
      <c r="A5" s="50" t="s">
        <v>4</v>
      </c>
      <c r="B5" s="50"/>
      <c r="C5" s="50"/>
      <c r="D5" s="1"/>
      <c r="E5" s="2"/>
      <c r="F5" s="3"/>
      <c r="G5" s="1"/>
      <c r="H5" s="1"/>
      <c r="I5" s="1"/>
      <c r="J5" s="1"/>
      <c r="K5" s="1"/>
      <c r="L5" s="1"/>
      <c r="M5" s="1"/>
      <c r="N5" s="1"/>
      <c r="O5" s="1"/>
      <c r="P5" s="3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C5" s="4"/>
      <c r="AD5" s="4"/>
      <c r="AE5" s="4"/>
      <c r="AF5" s="4"/>
      <c r="AG5" s="4"/>
      <c r="AH5" s="4"/>
      <c r="AI5" s="5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/>
      <c r="AW5" s="4"/>
      <c r="AX5" s="4"/>
      <c r="AY5" s="4"/>
      <c r="AZ5" s="4"/>
      <c r="BA5" s="4"/>
      <c r="BB5" s="4"/>
      <c r="BC5" s="4"/>
      <c r="BD5" s="4"/>
      <c r="BE5" s="5"/>
      <c r="BF5" s="4"/>
      <c r="BG5" s="4"/>
      <c r="BH5" s="4"/>
      <c r="BI5" s="4"/>
      <c r="BJ5" s="4"/>
      <c r="BK5" s="4"/>
      <c r="BL5" s="4"/>
      <c r="BM5" s="1"/>
      <c r="BN5" s="1"/>
      <c r="BO5" s="5"/>
      <c r="BP5" s="4"/>
      <c r="BQ5" s="4"/>
      <c r="BR5" s="4"/>
      <c r="BS5" s="4"/>
      <c r="BT5" s="4"/>
      <c r="BU5" s="4"/>
      <c r="BV5" s="4"/>
      <c r="BW5" s="4"/>
      <c r="BX5" s="5"/>
      <c r="BY5" s="4"/>
      <c r="BZ5" s="4"/>
      <c r="CA5" s="4"/>
      <c r="CB5" s="4"/>
      <c r="CC5" s="4"/>
      <c r="CD5" s="4"/>
      <c r="CE5" s="4"/>
      <c r="CF5" s="4"/>
      <c r="CG5" s="4"/>
      <c r="CH5" s="5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</row>
    <row r="6" spans="1:192" ht="18.75" x14ac:dyDescent="0.2">
      <c r="A6" s="49" t="s">
        <v>5</v>
      </c>
      <c r="B6" s="49"/>
      <c r="C6" s="49"/>
      <c r="D6" s="1"/>
      <c r="E6" s="7"/>
      <c r="F6" s="3"/>
      <c r="G6" s="1"/>
      <c r="H6" s="1"/>
      <c r="I6" s="1"/>
      <c r="J6" s="1"/>
      <c r="K6" s="1"/>
      <c r="L6" s="1"/>
      <c r="M6" s="1"/>
      <c r="N6" s="1"/>
      <c r="O6" s="1"/>
      <c r="P6" s="3"/>
      <c r="Q6" s="1"/>
      <c r="R6" s="1"/>
      <c r="S6" s="1"/>
      <c r="T6" s="1"/>
      <c r="U6" s="1"/>
      <c r="V6" s="1"/>
      <c r="W6" s="1"/>
      <c r="X6" s="1"/>
      <c r="Y6" s="1"/>
      <c r="Z6" s="3"/>
      <c r="AA6" s="1"/>
      <c r="AB6" s="1"/>
      <c r="AC6" s="1"/>
      <c r="AD6" s="1"/>
      <c r="AE6" s="1"/>
      <c r="AF6" s="1"/>
      <c r="AG6" s="1"/>
      <c r="AH6" s="1"/>
      <c r="AI6" s="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3"/>
      <c r="AW6" s="1"/>
      <c r="AX6" s="1"/>
      <c r="AY6" s="1"/>
      <c r="AZ6" s="1"/>
      <c r="BA6" s="1"/>
      <c r="BB6" s="1"/>
      <c r="BC6" s="1"/>
      <c r="BD6" s="1"/>
      <c r="BE6" s="3"/>
      <c r="BF6" s="1"/>
      <c r="BG6" s="1"/>
      <c r="BH6" s="1"/>
      <c r="BI6" s="1"/>
      <c r="BJ6" s="1"/>
      <c r="BK6" s="1"/>
      <c r="BL6" s="1"/>
      <c r="BM6" s="1"/>
      <c r="BN6" s="1"/>
      <c r="BO6" s="3"/>
      <c r="BP6" s="1"/>
      <c r="BQ6" s="1"/>
      <c r="BR6" s="1"/>
      <c r="BS6" s="1"/>
      <c r="BT6" s="1"/>
      <c r="BU6" s="1"/>
      <c r="BV6" s="1"/>
      <c r="BW6" s="1"/>
      <c r="BX6" s="3"/>
      <c r="BY6" s="1"/>
      <c r="BZ6" s="1"/>
      <c r="CA6" s="1"/>
      <c r="CB6" s="1"/>
      <c r="CC6" s="1"/>
      <c r="CD6" s="1"/>
      <c r="CE6" s="1"/>
      <c r="CF6" s="1"/>
      <c r="CG6" s="1"/>
      <c r="CH6" s="3"/>
      <c r="CI6" s="1"/>
      <c r="CJ6" s="1"/>
      <c r="CK6" s="1"/>
      <c r="CL6" s="1"/>
      <c r="CM6" s="1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</row>
    <row r="7" spans="1:192" ht="18.75" x14ac:dyDescent="0.2">
      <c r="A7" s="49" t="s">
        <v>6</v>
      </c>
      <c r="B7" s="49"/>
      <c r="C7" s="49"/>
      <c r="D7" s="1"/>
      <c r="E7" s="7"/>
      <c r="F7" s="3"/>
      <c r="G7" s="1"/>
      <c r="H7" s="1"/>
      <c r="I7" s="1"/>
      <c r="J7" s="1"/>
      <c r="K7" s="1"/>
      <c r="L7" s="1"/>
      <c r="M7" s="1"/>
      <c r="N7" s="1"/>
      <c r="O7" s="1"/>
      <c r="P7" s="3"/>
      <c r="Q7" s="1"/>
      <c r="R7" s="1"/>
      <c r="S7" s="1"/>
      <c r="T7" s="1"/>
      <c r="U7" s="1"/>
      <c r="V7" s="1"/>
      <c r="W7" s="1"/>
      <c r="X7" s="1"/>
      <c r="Y7" s="1"/>
      <c r="Z7" s="3"/>
      <c r="AA7" s="1"/>
      <c r="AB7" s="1"/>
      <c r="AC7" s="1"/>
      <c r="AD7" s="1"/>
      <c r="AE7" s="1"/>
      <c r="AF7" s="1"/>
      <c r="AG7" s="1"/>
      <c r="AH7" s="1"/>
      <c r="AI7" s="3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3"/>
      <c r="AW7" s="1"/>
      <c r="AX7" s="1"/>
      <c r="AY7" s="1"/>
      <c r="AZ7" s="1"/>
      <c r="BA7" s="1"/>
      <c r="BB7" s="1"/>
      <c r="BC7" s="1"/>
      <c r="BD7" s="1"/>
      <c r="BE7" s="3"/>
      <c r="BF7" s="1"/>
      <c r="BG7" s="1"/>
      <c r="BH7" s="1"/>
      <c r="BI7" s="1"/>
      <c r="BJ7" s="1"/>
      <c r="BK7" s="1"/>
      <c r="BL7" s="1"/>
      <c r="BM7" s="1"/>
      <c r="BN7" s="1"/>
      <c r="BO7" s="3"/>
      <c r="BP7" s="1"/>
      <c r="BQ7" s="1"/>
      <c r="BR7" s="1"/>
      <c r="BS7" s="1"/>
      <c r="BT7" s="1"/>
      <c r="BU7" s="1"/>
      <c r="BV7" s="1"/>
      <c r="BW7" s="1"/>
      <c r="BX7" s="3"/>
      <c r="BY7" s="1"/>
      <c r="BZ7" s="1"/>
      <c r="CA7" s="1"/>
      <c r="CB7" s="1"/>
      <c r="CC7" s="1"/>
      <c r="CD7" s="1"/>
      <c r="CE7" s="1"/>
      <c r="CF7" s="1"/>
      <c r="CG7" s="1"/>
      <c r="CH7" s="3"/>
      <c r="CI7" s="1"/>
      <c r="CJ7" s="1"/>
      <c r="CK7" s="1"/>
      <c r="CL7" s="1"/>
      <c r="CM7" s="1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</row>
    <row r="8" spans="1:192" ht="18.75" x14ac:dyDescent="0.2">
      <c r="A8" s="51" t="s">
        <v>7</v>
      </c>
      <c r="B8" s="51"/>
      <c r="C8" s="51"/>
      <c r="D8" s="52" t="s">
        <v>8</v>
      </c>
      <c r="E8" s="52" t="s">
        <v>9</v>
      </c>
      <c r="F8" s="53" t="s">
        <v>10</v>
      </c>
      <c r="G8" s="53"/>
      <c r="H8" s="53"/>
      <c r="I8" s="53"/>
      <c r="J8" s="53"/>
      <c r="K8" s="53"/>
      <c r="L8" s="53"/>
      <c r="M8" s="53"/>
      <c r="N8" s="53"/>
      <c r="O8" s="53"/>
      <c r="P8" s="53" t="s">
        <v>11</v>
      </c>
      <c r="Q8" s="53"/>
      <c r="R8" s="53"/>
      <c r="S8" s="53"/>
      <c r="T8" s="53"/>
      <c r="U8" s="53"/>
      <c r="V8" s="53"/>
      <c r="W8" s="53"/>
      <c r="X8" s="53"/>
      <c r="Y8" s="53"/>
      <c r="Z8" s="56" t="s">
        <v>12</v>
      </c>
      <c r="AA8" s="56"/>
      <c r="AB8" s="56"/>
      <c r="AC8" s="56"/>
      <c r="AD8" s="56"/>
      <c r="AE8" s="56"/>
      <c r="AF8" s="56"/>
      <c r="AG8" s="56"/>
      <c r="AH8" s="56"/>
      <c r="AI8" s="53" t="s">
        <v>13</v>
      </c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 t="s">
        <v>14</v>
      </c>
      <c r="AW8" s="53"/>
      <c r="AX8" s="53"/>
      <c r="AY8" s="53"/>
      <c r="AZ8" s="53"/>
      <c r="BA8" s="53"/>
      <c r="BB8" s="53"/>
      <c r="BC8" s="53"/>
      <c r="BD8" s="53"/>
      <c r="BE8" s="53" t="s">
        <v>15</v>
      </c>
      <c r="BF8" s="53"/>
      <c r="BG8" s="53"/>
      <c r="BH8" s="53"/>
      <c r="BI8" s="53"/>
      <c r="BJ8" s="53"/>
      <c r="BK8" s="53"/>
      <c r="BL8" s="53"/>
      <c r="BM8" s="53"/>
      <c r="BN8" s="53"/>
      <c r="BO8" s="53" t="s">
        <v>16</v>
      </c>
      <c r="BP8" s="53"/>
      <c r="BQ8" s="53"/>
      <c r="BR8" s="53"/>
      <c r="BS8" s="53"/>
      <c r="BT8" s="53"/>
      <c r="BU8" s="53"/>
      <c r="BV8" s="53"/>
      <c r="BW8" s="53"/>
      <c r="BX8" s="53" t="s">
        <v>17</v>
      </c>
      <c r="BY8" s="53"/>
      <c r="BZ8" s="53"/>
      <c r="CA8" s="53"/>
      <c r="CB8" s="53"/>
      <c r="CC8" s="53"/>
      <c r="CD8" s="53"/>
      <c r="CE8" s="53"/>
      <c r="CF8" s="53"/>
      <c r="CG8" s="53"/>
      <c r="CH8" s="53" t="s">
        <v>18</v>
      </c>
      <c r="CI8" s="53"/>
      <c r="CJ8" s="53"/>
      <c r="CK8" s="53"/>
      <c r="CL8" s="53"/>
      <c r="CM8" s="53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</row>
    <row r="9" spans="1:192" ht="18.75" x14ac:dyDescent="0.45">
      <c r="A9" s="51"/>
      <c r="B9" s="51"/>
      <c r="C9" s="51"/>
      <c r="D9" s="52"/>
      <c r="E9" s="52"/>
      <c r="F9" s="10" t="s">
        <v>19</v>
      </c>
      <c r="G9" s="11" t="s">
        <v>20</v>
      </c>
      <c r="H9" s="11" t="s">
        <v>21</v>
      </c>
      <c r="I9" s="11" t="s">
        <v>22</v>
      </c>
      <c r="J9" s="11" t="s">
        <v>23</v>
      </c>
      <c r="K9" s="11" t="s">
        <v>24</v>
      </c>
      <c r="L9" s="11" t="s">
        <v>25</v>
      </c>
      <c r="M9" s="11" t="s">
        <v>26</v>
      </c>
      <c r="N9" s="11" t="s">
        <v>27</v>
      </c>
      <c r="O9" s="11" t="s">
        <v>28</v>
      </c>
      <c r="P9" s="10" t="s">
        <v>29</v>
      </c>
      <c r="Q9" s="8" t="s">
        <v>30</v>
      </c>
      <c r="R9" s="8" t="s">
        <v>31</v>
      </c>
      <c r="S9" s="8" t="s">
        <v>32</v>
      </c>
      <c r="T9" s="8" t="s">
        <v>33</v>
      </c>
      <c r="U9" s="8" t="s">
        <v>34</v>
      </c>
      <c r="V9" s="8" t="s">
        <v>35</v>
      </c>
      <c r="W9" s="8" t="s">
        <v>36</v>
      </c>
      <c r="X9" s="8" t="s">
        <v>37</v>
      </c>
      <c r="Y9" s="8" t="s">
        <v>38</v>
      </c>
      <c r="Z9" s="10" t="s">
        <v>39</v>
      </c>
      <c r="AA9" s="8" t="s">
        <v>40</v>
      </c>
      <c r="AB9" s="8" t="s">
        <v>41</v>
      </c>
      <c r="AC9" s="8" t="s">
        <v>42</v>
      </c>
      <c r="AD9" s="8" t="s">
        <v>43</v>
      </c>
      <c r="AE9" s="8" t="s">
        <v>44</v>
      </c>
      <c r="AF9" s="8" t="s">
        <v>45</v>
      </c>
      <c r="AG9" s="8" t="s">
        <v>46</v>
      </c>
      <c r="AH9" s="8" t="s">
        <v>47</v>
      </c>
      <c r="AI9" s="10" t="s">
        <v>48</v>
      </c>
      <c r="AJ9" s="8" t="s">
        <v>49</v>
      </c>
      <c r="AK9" s="8" t="s">
        <v>50</v>
      </c>
      <c r="AL9" s="8" t="s">
        <v>51</v>
      </c>
      <c r="AM9" s="14" t="s">
        <v>52</v>
      </c>
      <c r="AN9" s="14" t="s">
        <v>53</v>
      </c>
      <c r="AO9" s="8" t="s">
        <v>54</v>
      </c>
      <c r="AP9" s="14" t="s">
        <v>55</v>
      </c>
      <c r="AQ9" s="8" t="s">
        <v>56</v>
      </c>
      <c r="AR9" s="8" t="s">
        <v>57</v>
      </c>
      <c r="AS9" s="14" t="s">
        <v>58</v>
      </c>
      <c r="AT9" s="14" t="s">
        <v>59</v>
      </c>
      <c r="AU9" s="14" t="s">
        <v>60</v>
      </c>
      <c r="AV9" s="10" t="s">
        <v>61</v>
      </c>
      <c r="AW9" s="8" t="s">
        <v>62</v>
      </c>
      <c r="AX9" s="12" t="s">
        <v>63</v>
      </c>
      <c r="AY9" s="8" t="s">
        <v>64</v>
      </c>
      <c r="AZ9" s="8" t="s">
        <v>65</v>
      </c>
      <c r="BA9" s="8" t="s">
        <v>66</v>
      </c>
      <c r="BB9" s="8" t="s">
        <v>67</v>
      </c>
      <c r="BC9" s="8" t="s">
        <v>68</v>
      </c>
      <c r="BD9" s="8" t="s">
        <v>69</v>
      </c>
      <c r="BE9" s="10" t="s">
        <v>70</v>
      </c>
      <c r="BF9" s="8" t="s">
        <v>71</v>
      </c>
      <c r="BG9" s="8" t="s">
        <v>72</v>
      </c>
      <c r="BH9" s="8" t="s">
        <v>73</v>
      </c>
      <c r="BI9" s="8" t="s">
        <v>74</v>
      </c>
      <c r="BJ9" s="8" t="s">
        <v>75</v>
      </c>
      <c r="BK9" s="8" t="s">
        <v>76</v>
      </c>
      <c r="BL9" s="8" t="s">
        <v>77</v>
      </c>
      <c r="BM9" s="8" t="s">
        <v>78</v>
      </c>
      <c r="BN9" s="8" t="s">
        <v>79</v>
      </c>
      <c r="BO9" s="10" t="s">
        <v>80</v>
      </c>
      <c r="BP9" s="8" t="s">
        <v>81</v>
      </c>
      <c r="BQ9" s="8" t="s">
        <v>82</v>
      </c>
      <c r="BR9" s="8" t="s">
        <v>83</v>
      </c>
      <c r="BS9" s="8" t="s">
        <v>84</v>
      </c>
      <c r="BT9" s="8" t="s">
        <v>85</v>
      </c>
      <c r="BU9" s="13" t="s">
        <v>86</v>
      </c>
      <c r="BV9" s="14" t="s">
        <v>87</v>
      </c>
      <c r="BW9" s="8" t="s">
        <v>88</v>
      </c>
      <c r="BX9" s="10" t="s">
        <v>89</v>
      </c>
      <c r="BY9" s="8" t="s">
        <v>90</v>
      </c>
      <c r="BZ9" s="8" t="s">
        <v>91</v>
      </c>
      <c r="CA9" s="48" t="s">
        <v>92</v>
      </c>
      <c r="CB9" s="48" t="s">
        <v>93</v>
      </c>
      <c r="CC9" s="48" t="s">
        <v>94</v>
      </c>
      <c r="CD9" s="48" t="s">
        <v>95</v>
      </c>
      <c r="CE9" s="48" t="s">
        <v>96</v>
      </c>
      <c r="CF9" s="48" t="s">
        <v>97</v>
      </c>
      <c r="CG9" s="48" t="s">
        <v>98</v>
      </c>
      <c r="CH9" s="10" t="s">
        <v>99</v>
      </c>
      <c r="CI9" s="8" t="s">
        <v>100</v>
      </c>
      <c r="CJ9" s="11" t="s">
        <v>101</v>
      </c>
      <c r="CK9" s="8" t="s">
        <v>102</v>
      </c>
      <c r="CL9" s="8" t="s">
        <v>103</v>
      </c>
      <c r="CM9" s="8" t="s">
        <v>104</v>
      </c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</row>
    <row r="10" spans="1:192" ht="18.75" x14ac:dyDescent="0.45">
      <c r="A10" s="57" t="s">
        <v>2</v>
      </c>
      <c r="B10" s="57"/>
      <c r="C10" s="57"/>
      <c r="D10" s="8"/>
      <c r="E10" s="15"/>
      <c r="F10" s="10"/>
      <c r="G10" s="11"/>
      <c r="H10" s="11"/>
      <c r="I10" s="11"/>
      <c r="J10" s="11"/>
      <c r="K10" s="11"/>
      <c r="L10" s="11"/>
      <c r="M10" s="11"/>
      <c r="N10" s="11"/>
      <c r="O10" s="11"/>
      <c r="P10" s="10"/>
      <c r="Q10" s="8"/>
      <c r="R10" s="8"/>
      <c r="S10" s="8"/>
      <c r="T10" s="8"/>
      <c r="U10" s="8"/>
      <c r="V10" s="8"/>
      <c r="W10" s="8"/>
      <c r="X10" s="8"/>
      <c r="Y10" s="8"/>
      <c r="Z10" s="10"/>
      <c r="AA10" s="8"/>
      <c r="AB10" s="8"/>
      <c r="AC10" s="8"/>
      <c r="AD10" s="8"/>
      <c r="AE10" s="8"/>
      <c r="AF10" s="8"/>
      <c r="AG10" s="8"/>
      <c r="AH10" s="8"/>
      <c r="AI10" s="10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10"/>
      <c r="AW10" s="8"/>
      <c r="AX10" s="12"/>
      <c r="AY10" s="8"/>
      <c r="AZ10" s="8"/>
      <c r="BA10" s="8"/>
      <c r="BB10" s="8"/>
      <c r="BC10" s="8"/>
      <c r="BD10" s="8"/>
      <c r="BE10" s="10"/>
      <c r="BF10" s="8"/>
      <c r="BG10" s="8"/>
      <c r="BH10" s="8"/>
      <c r="BI10" s="8"/>
      <c r="BJ10" s="8"/>
      <c r="BK10" s="8"/>
      <c r="BL10" s="8"/>
      <c r="BM10" s="8"/>
      <c r="BN10" s="8"/>
      <c r="BO10" s="10"/>
      <c r="BP10" s="8"/>
      <c r="BQ10" s="8"/>
      <c r="BR10" s="8"/>
      <c r="BS10" s="8"/>
      <c r="BT10" s="8"/>
      <c r="BU10" s="12"/>
      <c r="BV10" s="8"/>
      <c r="BW10" s="8"/>
      <c r="BX10" s="10"/>
      <c r="BY10" s="8"/>
      <c r="BZ10" s="8"/>
      <c r="CA10" s="8"/>
      <c r="CB10" s="8"/>
      <c r="CC10" s="8"/>
      <c r="CD10" s="8"/>
      <c r="CE10" s="8"/>
      <c r="CF10" s="8"/>
      <c r="CG10" s="8"/>
      <c r="CH10" s="10"/>
      <c r="CI10" s="8"/>
      <c r="CJ10" s="16"/>
      <c r="CK10" s="8"/>
      <c r="CL10" s="8"/>
      <c r="CM10" s="8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</row>
    <row r="11" spans="1:192" ht="18.75" x14ac:dyDescent="0.45">
      <c r="A11" s="57" t="s">
        <v>105</v>
      </c>
      <c r="B11" s="57"/>
      <c r="C11" s="57"/>
      <c r="D11" s="8"/>
      <c r="E11" s="15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0"/>
      <c r="Q11" s="8"/>
      <c r="R11" s="8"/>
      <c r="S11" s="8"/>
      <c r="T11" s="8"/>
      <c r="U11" s="8"/>
      <c r="V11" s="8"/>
      <c r="W11" s="8"/>
      <c r="X11" s="8"/>
      <c r="Y11" s="8"/>
      <c r="Z11" s="10"/>
      <c r="AA11" s="8"/>
      <c r="AB11" s="8"/>
      <c r="AC11" s="8"/>
      <c r="AD11" s="8"/>
      <c r="AE11" s="8"/>
      <c r="AF11" s="8"/>
      <c r="AG11" s="8"/>
      <c r="AH11" s="8"/>
      <c r="AI11" s="10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10"/>
      <c r="AW11" s="8"/>
      <c r="AX11" s="12"/>
      <c r="AY11" s="8"/>
      <c r="AZ11" s="8"/>
      <c r="BA11" s="8"/>
      <c r="BB11" s="8"/>
      <c r="BC11" s="8"/>
      <c r="BD11" s="8"/>
      <c r="BE11" s="10"/>
      <c r="BF11" s="8"/>
      <c r="BG11" s="8"/>
      <c r="BH11" s="8"/>
      <c r="BI11" s="8"/>
      <c r="BJ11" s="8"/>
      <c r="BK11" s="8"/>
      <c r="BL11" s="8"/>
      <c r="BM11" s="8"/>
      <c r="BN11" s="8"/>
      <c r="BO11" s="10"/>
      <c r="BP11" s="8"/>
      <c r="BQ11" s="8"/>
      <c r="BR11" s="8"/>
      <c r="BS11" s="8"/>
      <c r="BT11" s="8"/>
      <c r="BU11" s="12"/>
      <c r="BV11" s="8"/>
      <c r="BW11" s="8"/>
      <c r="BX11" s="10"/>
      <c r="BY11" s="8"/>
      <c r="BZ11" s="8"/>
      <c r="CA11" s="8"/>
      <c r="CB11" s="8"/>
      <c r="CC11" s="8"/>
      <c r="CD11" s="8"/>
      <c r="CE11" s="8"/>
      <c r="CF11" s="8"/>
      <c r="CG11" s="8"/>
      <c r="CH11" s="10"/>
      <c r="CI11" s="8"/>
      <c r="CJ11" s="16"/>
      <c r="CK11" s="8"/>
      <c r="CL11" s="8"/>
      <c r="CM11" s="8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</row>
    <row r="12" spans="1:192" ht="18.75" x14ac:dyDescent="0.45">
      <c r="A12" s="58" t="s">
        <v>106</v>
      </c>
      <c r="B12" s="59"/>
      <c r="C12" s="60"/>
      <c r="D12" s="8"/>
      <c r="E12" s="17">
        <f>E17+E22+E25</f>
        <v>26100</v>
      </c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0"/>
      <c r="Q12" s="8"/>
      <c r="R12" s="8"/>
      <c r="S12" s="8"/>
      <c r="T12" s="8"/>
      <c r="U12" s="8"/>
      <c r="V12" s="8"/>
      <c r="W12" s="8"/>
      <c r="X12" s="8"/>
      <c r="Y12" s="8"/>
      <c r="Z12" s="10"/>
      <c r="AA12" s="8"/>
      <c r="AB12" s="8"/>
      <c r="AC12" s="8"/>
      <c r="AD12" s="8"/>
      <c r="AE12" s="8"/>
      <c r="AF12" s="8"/>
      <c r="AG12" s="8"/>
      <c r="AH12" s="8"/>
      <c r="AI12" s="10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10"/>
      <c r="AW12" s="8"/>
      <c r="AX12" s="12"/>
      <c r="AY12" s="8"/>
      <c r="AZ12" s="8"/>
      <c r="BA12" s="8"/>
      <c r="BB12" s="8"/>
      <c r="BC12" s="8"/>
      <c r="BD12" s="8"/>
      <c r="BE12" s="10"/>
      <c r="BF12" s="8"/>
      <c r="BG12" s="8"/>
      <c r="BH12" s="8"/>
      <c r="BI12" s="8"/>
      <c r="BJ12" s="8"/>
      <c r="BK12" s="8"/>
      <c r="BL12" s="8"/>
      <c r="BM12" s="8"/>
      <c r="BN12" s="8"/>
      <c r="BO12" s="10"/>
      <c r="BP12" s="8"/>
      <c r="BQ12" s="8"/>
      <c r="BR12" s="8"/>
      <c r="BS12" s="8"/>
      <c r="BT12" s="8"/>
      <c r="BU12" s="12"/>
      <c r="BV12" s="8"/>
      <c r="BW12" s="8"/>
      <c r="BX12" s="10"/>
      <c r="BY12" s="8"/>
      <c r="BZ12" s="8"/>
      <c r="CA12" s="8"/>
      <c r="CB12" s="8"/>
      <c r="CC12" s="8"/>
      <c r="CD12" s="8"/>
      <c r="CE12" s="8"/>
      <c r="CF12" s="8"/>
      <c r="CG12" s="8"/>
      <c r="CH12" s="10"/>
      <c r="CI12" s="8"/>
      <c r="CJ12" s="16"/>
      <c r="CK12" s="8"/>
      <c r="CL12" s="8"/>
      <c r="CM12" s="8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</row>
    <row r="13" spans="1:192" ht="18.75" x14ac:dyDescent="0.45">
      <c r="A13" s="59" t="s">
        <v>107</v>
      </c>
      <c r="B13" s="59"/>
      <c r="C13" s="60"/>
      <c r="D13" s="8"/>
      <c r="E13" s="17">
        <f>E17+E22</f>
        <v>25100</v>
      </c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0"/>
      <c r="Q13" s="8"/>
      <c r="R13" s="8"/>
      <c r="S13" s="8"/>
      <c r="T13" s="8"/>
      <c r="U13" s="8"/>
      <c r="V13" s="8"/>
      <c r="W13" s="8"/>
      <c r="X13" s="8"/>
      <c r="Y13" s="8"/>
      <c r="Z13" s="10"/>
      <c r="AA13" s="8"/>
      <c r="AB13" s="8"/>
      <c r="AC13" s="8"/>
      <c r="AD13" s="8"/>
      <c r="AE13" s="8"/>
      <c r="AF13" s="8"/>
      <c r="AG13" s="8"/>
      <c r="AH13" s="8"/>
      <c r="AI13" s="10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10"/>
      <c r="AW13" s="8"/>
      <c r="AX13" s="12"/>
      <c r="AY13" s="8"/>
      <c r="AZ13" s="8"/>
      <c r="BA13" s="8"/>
      <c r="BB13" s="8"/>
      <c r="BC13" s="8"/>
      <c r="BD13" s="8"/>
      <c r="BE13" s="10"/>
      <c r="BF13" s="8"/>
      <c r="BG13" s="8"/>
      <c r="BH13" s="8"/>
      <c r="BI13" s="8"/>
      <c r="BJ13" s="8"/>
      <c r="BK13" s="8"/>
      <c r="BL13" s="8"/>
      <c r="BM13" s="8"/>
      <c r="BN13" s="8"/>
      <c r="BO13" s="10"/>
      <c r="BP13" s="8"/>
      <c r="BQ13" s="8"/>
      <c r="BR13" s="8"/>
      <c r="BS13" s="8"/>
      <c r="BT13" s="8"/>
      <c r="BU13" s="12"/>
      <c r="BV13" s="8"/>
      <c r="BW13" s="8"/>
      <c r="BX13" s="10"/>
      <c r="BY13" s="8"/>
      <c r="BZ13" s="8"/>
      <c r="CA13" s="8"/>
      <c r="CB13" s="8"/>
      <c r="CC13" s="8"/>
      <c r="CD13" s="8"/>
      <c r="CE13" s="8"/>
      <c r="CF13" s="8"/>
      <c r="CG13" s="8"/>
      <c r="CH13" s="10"/>
      <c r="CI13" s="8"/>
      <c r="CJ13" s="16"/>
      <c r="CK13" s="8"/>
      <c r="CL13" s="8"/>
      <c r="CM13" s="8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</row>
    <row r="14" spans="1:192" ht="18.75" x14ac:dyDescent="0.45">
      <c r="A14" s="54" t="s">
        <v>108</v>
      </c>
      <c r="B14" s="54"/>
      <c r="C14" s="55"/>
      <c r="D14" s="18"/>
      <c r="E14" s="19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0"/>
      <c r="Q14" s="18"/>
      <c r="R14" s="18"/>
      <c r="S14" s="18"/>
      <c r="T14" s="18"/>
      <c r="U14" s="18"/>
      <c r="V14" s="18"/>
      <c r="W14" s="18"/>
      <c r="X14" s="18"/>
      <c r="Y14" s="18"/>
      <c r="Z14" s="20"/>
      <c r="AA14" s="18"/>
      <c r="AB14" s="18"/>
      <c r="AC14" s="18"/>
      <c r="AD14" s="18"/>
      <c r="AE14" s="18"/>
      <c r="AF14" s="18"/>
      <c r="AG14" s="18"/>
      <c r="AH14" s="18"/>
      <c r="AI14" s="20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20"/>
      <c r="AW14" s="18"/>
      <c r="AX14" s="22"/>
      <c r="AY14" s="18"/>
      <c r="AZ14" s="18"/>
      <c r="BA14" s="18"/>
      <c r="BB14" s="18"/>
      <c r="BC14" s="18"/>
      <c r="BD14" s="18"/>
      <c r="BE14" s="20"/>
      <c r="BF14" s="18"/>
      <c r="BG14" s="18"/>
      <c r="BH14" s="18"/>
      <c r="BI14" s="18"/>
      <c r="BJ14" s="18"/>
      <c r="BK14" s="18"/>
      <c r="BL14" s="18"/>
      <c r="BM14" s="18"/>
      <c r="BN14" s="18"/>
      <c r="BO14" s="20"/>
      <c r="BP14" s="18"/>
      <c r="BQ14" s="18"/>
      <c r="BR14" s="18"/>
      <c r="BS14" s="18"/>
      <c r="BT14" s="18"/>
      <c r="BU14" s="22"/>
      <c r="BV14" s="18"/>
      <c r="BW14" s="18"/>
      <c r="BX14" s="20"/>
      <c r="BY14" s="18"/>
      <c r="BZ14" s="18"/>
      <c r="CA14" s="18"/>
      <c r="CB14" s="18"/>
      <c r="CC14" s="18"/>
      <c r="CD14" s="18"/>
      <c r="CE14" s="18"/>
      <c r="CF14" s="18"/>
      <c r="CG14" s="18"/>
      <c r="CH14" s="20"/>
      <c r="CI14" s="18"/>
      <c r="CJ14" s="23"/>
      <c r="CK14" s="18"/>
      <c r="CL14" s="18"/>
      <c r="CM14" s="18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</row>
    <row r="15" spans="1:192" ht="18.75" hidden="1" x14ac:dyDescent="0.2">
      <c r="A15" s="61" t="s">
        <v>121</v>
      </c>
      <c r="B15" s="62"/>
      <c r="C15" s="63"/>
      <c r="D15" s="24" t="s">
        <v>110</v>
      </c>
      <c r="E15" s="17">
        <f>F15+P15+Z15+AI15+AV15+BE15+BO15+BX15+CH15</f>
        <v>5200</v>
      </c>
      <c r="F15" s="25">
        <f>SUM(G15:O15)</f>
        <v>224</v>
      </c>
      <c r="G15" s="26">
        <v>16</v>
      </c>
      <c r="H15" s="26">
        <v>32</v>
      </c>
      <c r="I15" s="26">
        <v>0</v>
      </c>
      <c r="J15" s="26">
        <v>8</v>
      </c>
      <c r="K15" s="26">
        <v>8</v>
      </c>
      <c r="L15" s="26">
        <v>48</v>
      </c>
      <c r="M15" s="26">
        <v>56</v>
      </c>
      <c r="N15" s="26">
        <v>8</v>
      </c>
      <c r="O15" s="26">
        <v>48</v>
      </c>
      <c r="P15" s="25">
        <f>SUM(Q15:Y15)</f>
        <v>656</v>
      </c>
      <c r="Q15" s="26">
        <v>40</v>
      </c>
      <c r="R15" s="26">
        <v>104</v>
      </c>
      <c r="S15" s="26">
        <v>192</v>
      </c>
      <c r="T15" s="26">
        <v>24</v>
      </c>
      <c r="U15" s="26">
        <v>24</v>
      </c>
      <c r="V15" s="26">
        <v>88</v>
      </c>
      <c r="W15" s="26">
        <v>40</v>
      </c>
      <c r="X15" s="26">
        <v>16</v>
      </c>
      <c r="Y15" s="26">
        <v>128</v>
      </c>
      <c r="Z15" s="25">
        <f>SUM(AA15:AH15)</f>
        <v>1032</v>
      </c>
      <c r="AA15" s="26">
        <v>136</v>
      </c>
      <c r="AB15" s="26">
        <v>192</v>
      </c>
      <c r="AC15" s="26">
        <v>176</v>
      </c>
      <c r="AD15" s="26">
        <v>40</v>
      </c>
      <c r="AE15" s="26">
        <v>96</v>
      </c>
      <c r="AF15" s="26">
        <v>128</v>
      </c>
      <c r="AG15" s="26">
        <v>176</v>
      </c>
      <c r="AH15" s="26">
        <v>88</v>
      </c>
      <c r="AI15" s="25">
        <f>SUM(AJ15:AU15)</f>
        <v>416</v>
      </c>
      <c r="AJ15" s="26">
        <v>112</v>
      </c>
      <c r="AK15" s="26">
        <v>48</v>
      </c>
      <c r="AL15" s="26">
        <v>32</v>
      </c>
      <c r="AM15" s="26">
        <v>32</v>
      </c>
      <c r="AN15" s="26">
        <v>48</v>
      </c>
      <c r="AO15" s="26">
        <v>16</v>
      </c>
      <c r="AP15" s="26">
        <v>48</v>
      </c>
      <c r="AQ15" s="26">
        <v>16</v>
      </c>
      <c r="AR15" s="26">
        <v>8</v>
      </c>
      <c r="AS15" s="26">
        <v>16</v>
      </c>
      <c r="AT15" s="26">
        <v>8</v>
      </c>
      <c r="AU15" s="26">
        <v>32</v>
      </c>
      <c r="AV15" s="25">
        <f>SUM(AW15:BD15)</f>
        <v>520</v>
      </c>
      <c r="AW15" s="26">
        <v>168</v>
      </c>
      <c r="AX15" s="26">
        <v>96</v>
      </c>
      <c r="AY15" s="26">
        <v>32</v>
      </c>
      <c r="AZ15" s="26">
        <v>24</v>
      </c>
      <c r="BA15" s="26">
        <v>88</v>
      </c>
      <c r="BB15" s="26">
        <v>16</v>
      </c>
      <c r="BC15" s="26">
        <v>56</v>
      </c>
      <c r="BD15" s="26">
        <v>40</v>
      </c>
      <c r="BE15" s="25">
        <f>SUM(BF15:BN15)</f>
        <v>1088</v>
      </c>
      <c r="BF15" s="26">
        <v>88</v>
      </c>
      <c r="BG15" s="26">
        <v>24</v>
      </c>
      <c r="BH15" s="26">
        <v>104</v>
      </c>
      <c r="BI15" s="26">
        <v>184</v>
      </c>
      <c r="BJ15" s="26">
        <v>336</v>
      </c>
      <c r="BK15" s="26">
        <v>112</v>
      </c>
      <c r="BL15" s="26">
        <v>48</v>
      </c>
      <c r="BM15" s="26">
        <v>96</v>
      </c>
      <c r="BN15" s="26">
        <v>96</v>
      </c>
      <c r="BO15" s="25">
        <f>SUM(BP15:BW15)</f>
        <v>816</v>
      </c>
      <c r="BP15" s="26">
        <v>176</v>
      </c>
      <c r="BQ15" s="26">
        <v>208</v>
      </c>
      <c r="BR15" s="26">
        <v>80</v>
      </c>
      <c r="BS15" s="26">
        <v>64</v>
      </c>
      <c r="BT15" s="26">
        <v>160</v>
      </c>
      <c r="BU15" s="26">
        <v>16</v>
      </c>
      <c r="BV15" s="26">
        <v>0</v>
      </c>
      <c r="BW15" s="26">
        <v>112</v>
      </c>
      <c r="BX15" s="25">
        <f>SUM(BY15:CG15)</f>
        <v>392</v>
      </c>
      <c r="BY15" s="26">
        <v>48</v>
      </c>
      <c r="BZ15" s="26">
        <v>56</v>
      </c>
      <c r="CA15" s="26">
        <v>64</v>
      </c>
      <c r="CB15" s="26">
        <v>24</v>
      </c>
      <c r="CC15" s="26">
        <v>8</v>
      </c>
      <c r="CD15" s="26">
        <v>8</v>
      </c>
      <c r="CE15" s="26">
        <v>80</v>
      </c>
      <c r="CF15" s="26">
        <v>56</v>
      </c>
      <c r="CG15" s="26">
        <v>48</v>
      </c>
      <c r="CH15" s="25">
        <f>SUM(CI15:CM15)</f>
        <v>56</v>
      </c>
      <c r="CI15" s="26">
        <v>16</v>
      </c>
      <c r="CJ15" s="26">
        <v>8</v>
      </c>
      <c r="CK15" s="26">
        <v>8</v>
      </c>
      <c r="CL15" s="26">
        <v>16</v>
      </c>
      <c r="CM15" s="26">
        <v>8</v>
      </c>
    </row>
    <row r="16" spans="1:192" ht="18.75" hidden="1" x14ac:dyDescent="0.2">
      <c r="A16" s="61" t="s">
        <v>120</v>
      </c>
      <c r="B16" s="62"/>
      <c r="C16" s="63"/>
      <c r="D16" s="24" t="s">
        <v>110</v>
      </c>
      <c r="E16" s="17">
        <f>F16+P16+Z16+AI16+AV16+BE16+BO16+BX16+CH16</f>
        <v>2600</v>
      </c>
      <c r="F16" s="25">
        <f>SUM(G16:O16)</f>
        <v>112</v>
      </c>
      <c r="G16" s="26">
        <v>8</v>
      </c>
      <c r="H16" s="26">
        <v>16</v>
      </c>
      <c r="I16" s="26">
        <v>0</v>
      </c>
      <c r="J16" s="26">
        <v>4</v>
      </c>
      <c r="K16" s="26">
        <v>4</v>
      </c>
      <c r="L16" s="26">
        <v>24</v>
      </c>
      <c r="M16" s="26">
        <v>28</v>
      </c>
      <c r="N16" s="26">
        <v>4</v>
      </c>
      <c r="O16" s="26">
        <v>24</v>
      </c>
      <c r="P16" s="25">
        <f>SUM(Q16:Y16)</f>
        <v>328</v>
      </c>
      <c r="Q16" s="26">
        <v>20</v>
      </c>
      <c r="R16" s="26">
        <v>52</v>
      </c>
      <c r="S16" s="26">
        <v>96</v>
      </c>
      <c r="T16" s="26">
        <v>12</v>
      </c>
      <c r="U16" s="26">
        <v>12</v>
      </c>
      <c r="V16" s="26">
        <v>44</v>
      </c>
      <c r="W16" s="26">
        <v>20</v>
      </c>
      <c r="X16" s="26">
        <v>8</v>
      </c>
      <c r="Y16" s="26">
        <v>64</v>
      </c>
      <c r="Z16" s="25">
        <f>SUM(AA16:AH16)</f>
        <v>516</v>
      </c>
      <c r="AA16" s="26">
        <v>68</v>
      </c>
      <c r="AB16" s="26">
        <v>96</v>
      </c>
      <c r="AC16" s="26">
        <v>88</v>
      </c>
      <c r="AD16" s="26">
        <v>20</v>
      </c>
      <c r="AE16" s="26">
        <v>48</v>
      </c>
      <c r="AF16" s="26">
        <v>64</v>
      </c>
      <c r="AG16" s="26">
        <v>88</v>
      </c>
      <c r="AH16" s="26">
        <v>44</v>
      </c>
      <c r="AI16" s="25">
        <f>SUM(AJ16:AU16)</f>
        <v>208</v>
      </c>
      <c r="AJ16" s="26">
        <v>56</v>
      </c>
      <c r="AK16" s="26">
        <v>24</v>
      </c>
      <c r="AL16" s="26">
        <v>16</v>
      </c>
      <c r="AM16" s="26">
        <v>16</v>
      </c>
      <c r="AN16" s="26">
        <v>24</v>
      </c>
      <c r="AO16" s="26">
        <v>8</v>
      </c>
      <c r="AP16" s="26">
        <v>24</v>
      </c>
      <c r="AQ16" s="26">
        <v>8</v>
      </c>
      <c r="AR16" s="26">
        <v>4</v>
      </c>
      <c r="AS16" s="26">
        <v>8</v>
      </c>
      <c r="AT16" s="26">
        <v>4</v>
      </c>
      <c r="AU16" s="26">
        <v>16</v>
      </c>
      <c r="AV16" s="25">
        <f>SUM(AW16:BD16)</f>
        <v>260</v>
      </c>
      <c r="AW16" s="26">
        <v>84</v>
      </c>
      <c r="AX16" s="26">
        <v>48</v>
      </c>
      <c r="AY16" s="26">
        <v>16</v>
      </c>
      <c r="AZ16" s="26">
        <v>12</v>
      </c>
      <c r="BA16" s="26">
        <v>44</v>
      </c>
      <c r="BB16" s="26">
        <v>8</v>
      </c>
      <c r="BC16" s="26">
        <v>28</v>
      </c>
      <c r="BD16" s="26">
        <v>20</v>
      </c>
      <c r="BE16" s="25">
        <f>SUM(BF16:BN16)</f>
        <v>544</v>
      </c>
      <c r="BF16" s="26">
        <v>44</v>
      </c>
      <c r="BG16" s="26">
        <v>12</v>
      </c>
      <c r="BH16" s="26">
        <v>52</v>
      </c>
      <c r="BI16" s="26">
        <v>92</v>
      </c>
      <c r="BJ16" s="26">
        <v>168</v>
      </c>
      <c r="BK16" s="26">
        <v>56</v>
      </c>
      <c r="BL16" s="26">
        <v>24</v>
      </c>
      <c r="BM16" s="26">
        <v>48</v>
      </c>
      <c r="BN16" s="26">
        <v>48</v>
      </c>
      <c r="BO16" s="25">
        <f>SUM(BP16:BW16)</f>
        <v>408</v>
      </c>
      <c r="BP16" s="26">
        <v>88</v>
      </c>
      <c r="BQ16" s="26">
        <v>104</v>
      </c>
      <c r="BR16" s="26">
        <v>40</v>
      </c>
      <c r="BS16" s="26">
        <v>32</v>
      </c>
      <c r="BT16" s="26">
        <v>80</v>
      </c>
      <c r="BU16" s="26">
        <v>8</v>
      </c>
      <c r="BV16" s="26">
        <v>0</v>
      </c>
      <c r="BW16" s="26">
        <v>56</v>
      </c>
      <c r="BX16" s="25">
        <f>SUM(BY16:CG16)</f>
        <v>196</v>
      </c>
      <c r="BY16" s="26">
        <v>24</v>
      </c>
      <c r="BZ16" s="26">
        <v>28</v>
      </c>
      <c r="CA16" s="26">
        <v>32</v>
      </c>
      <c r="CB16" s="26">
        <v>12</v>
      </c>
      <c r="CC16" s="26">
        <v>4</v>
      </c>
      <c r="CD16" s="26">
        <v>4</v>
      </c>
      <c r="CE16" s="26">
        <v>40</v>
      </c>
      <c r="CF16" s="26">
        <v>28</v>
      </c>
      <c r="CG16" s="26">
        <v>24</v>
      </c>
      <c r="CH16" s="25">
        <f>SUM(CI16:CM16)</f>
        <v>28</v>
      </c>
      <c r="CI16" s="26">
        <v>8</v>
      </c>
      <c r="CJ16" s="26">
        <v>4</v>
      </c>
      <c r="CK16" s="26">
        <v>4</v>
      </c>
      <c r="CL16" s="26">
        <v>8</v>
      </c>
      <c r="CM16" s="26">
        <v>4</v>
      </c>
    </row>
    <row r="17" spans="1:93" ht="18.75" x14ac:dyDescent="0.2">
      <c r="A17" s="68" t="s">
        <v>109</v>
      </c>
      <c r="B17" s="69"/>
      <c r="C17" s="70"/>
      <c r="D17" s="24" t="s">
        <v>110</v>
      </c>
      <c r="E17" s="17">
        <f>F17+P17+Z17+AI17+AV17+BE17+BO17+BX17+CH17</f>
        <v>7800</v>
      </c>
      <c r="F17" s="25">
        <f>SUM(G17:O17)</f>
        <v>336</v>
      </c>
      <c r="G17" s="26">
        <f>SUM(G15:G16)</f>
        <v>24</v>
      </c>
      <c r="H17" s="26">
        <f t="shared" ref="H17:O17" si="0">SUM(H15:H16)</f>
        <v>48</v>
      </c>
      <c r="I17" s="26">
        <f t="shared" si="0"/>
        <v>0</v>
      </c>
      <c r="J17" s="26">
        <f t="shared" si="0"/>
        <v>12</v>
      </c>
      <c r="K17" s="26">
        <f t="shared" si="0"/>
        <v>12</v>
      </c>
      <c r="L17" s="26">
        <f t="shared" si="0"/>
        <v>72</v>
      </c>
      <c r="M17" s="26">
        <f t="shared" si="0"/>
        <v>84</v>
      </c>
      <c r="N17" s="26">
        <f t="shared" si="0"/>
        <v>12</v>
      </c>
      <c r="O17" s="26">
        <f t="shared" si="0"/>
        <v>72</v>
      </c>
      <c r="P17" s="25">
        <f>SUM(Q17:Y17)</f>
        <v>984</v>
      </c>
      <c r="Q17" s="26">
        <f>SUM(Q15:Q16)</f>
        <v>60</v>
      </c>
      <c r="R17" s="26">
        <f t="shared" ref="R17:Y17" si="1">SUM(R15:R16)</f>
        <v>156</v>
      </c>
      <c r="S17" s="26">
        <f t="shared" si="1"/>
        <v>288</v>
      </c>
      <c r="T17" s="26">
        <f t="shared" si="1"/>
        <v>36</v>
      </c>
      <c r="U17" s="26">
        <f t="shared" si="1"/>
        <v>36</v>
      </c>
      <c r="V17" s="26">
        <f t="shared" si="1"/>
        <v>132</v>
      </c>
      <c r="W17" s="26">
        <f t="shared" si="1"/>
        <v>60</v>
      </c>
      <c r="X17" s="26">
        <f t="shared" si="1"/>
        <v>24</v>
      </c>
      <c r="Y17" s="26">
        <f t="shared" si="1"/>
        <v>192</v>
      </c>
      <c r="Z17" s="25">
        <f>SUM(AA17:AH17)</f>
        <v>1548</v>
      </c>
      <c r="AA17" s="26">
        <f>SUM(AA15:AA16)</f>
        <v>204</v>
      </c>
      <c r="AB17" s="26">
        <f t="shared" ref="AB17:AH17" si="2">SUM(AB15:AB16)</f>
        <v>288</v>
      </c>
      <c r="AC17" s="26">
        <f t="shared" si="2"/>
        <v>264</v>
      </c>
      <c r="AD17" s="26">
        <f t="shared" si="2"/>
        <v>60</v>
      </c>
      <c r="AE17" s="26">
        <f t="shared" si="2"/>
        <v>144</v>
      </c>
      <c r="AF17" s="26">
        <f t="shared" si="2"/>
        <v>192</v>
      </c>
      <c r="AG17" s="26">
        <f t="shared" si="2"/>
        <v>264</v>
      </c>
      <c r="AH17" s="26">
        <f t="shared" si="2"/>
        <v>132</v>
      </c>
      <c r="AI17" s="25">
        <f>SUM(AJ17:AU17)</f>
        <v>624</v>
      </c>
      <c r="AJ17" s="26">
        <f>SUM(AJ15:AJ16)</f>
        <v>168</v>
      </c>
      <c r="AK17" s="26">
        <f t="shared" ref="AK17:AU17" si="3">SUM(AK15:AK16)</f>
        <v>72</v>
      </c>
      <c r="AL17" s="26">
        <f t="shared" si="3"/>
        <v>48</v>
      </c>
      <c r="AM17" s="47">
        <f t="shared" si="3"/>
        <v>48</v>
      </c>
      <c r="AN17" s="47">
        <f t="shared" si="3"/>
        <v>72</v>
      </c>
      <c r="AO17" s="26">
        <f t="shared" si="3"/>
        <v>24</v>
      </c>
      <c r="AP17" s="47">
        <f t="shared" si="3"/>
        <v>72</v>
      </c>
      <c r="AQ17" s="26">
        <f t="shared" si="3"/>
        <v>24</v>
      </c>
      <c r="AR17" s="26">
        <f t="shared" si="3"/>
        <v>12</v>
      </c>
      <c r="AS17" s="47">
        <f t="shared" si="3"/>
        <v>24</v>
      </c>
      <c r="AT17" s="47">
        <f t="shared" si="3"/>
        <v>12</v>
      </c>
      <c r="AU17" s="47">
        <f t="shared" si="3"/>
        <v>48</v>
      </c>
      <c r="AV17" s="25">
        <f>SUM(AW17:BD17)</f>
        <v>780</v>
      </c>
      <c r="AW17" s="26">
        <f>SUM(AW15:AW16)</f>
        <v>252</v>
      </c>
      <c r="AX17" s="26">
        <f t="shared" ref="AX17:BD17" si="4">SUM(AX15:AX16)</f>
        <v>144</v>
      </c>
      <c r="AY17" s="26">
        <f t="shared" si="4"/>
        <v>48</v>
      </c>
      <c r="AZ17" s="26">
        <f t="shared" si="4"/>
        <v>36</v>
      </c>
      <c r="BA17" s="26">
        <f t="shared" si="4"/>
        <v>132</v>
      </c>
      <c r="BB17" s="26">
        <f t="shared" si="4"/>
        <v>24</v>
      </c>
      <c r="BC17" s="26">
        <f t="shared" si="4"/>
        <v>84</v>
      </c>
      <c r="BD17" s="26">
        <f t="shared" si="4"/>
        <v>60</v>
      </c>
      <c r="BE17" s="25">
        <f>SUM(BF17:BN17)</f>
        <v>1632</v>
      </c>
      <c r="BF17" s="26">
        <f>SUM(BF15:BF16)</f>
        <v>132</v>
      </c>
      <c r="BG17" s="26">
        <f t="shared" ref="BG17:BN17" si="5">SUM(BG15:BG16)</f>
        <v>36</v>
      </c>
      <c r="BH17" s="26">
        <f t="shared" si="5"/>
        <v>156</v>
      </c>
      <c r="BI17" s="26">
        <f t="shared" si="5"/>
        <v>276</v>
      </c>
      <c r="BJ17" s="26">
        <f t="shared" si="5"/>
        <v>504</v>
      </c>
      <c r="BK17" s="26">
        <f t="shared" si="5"/>
        <v>168</v>
      </c>
      <c r="BL17" s="26">
        <f t="shared" si="5"/>
        <v>72</v>
      </c>
      <c r="BM17" s="26">
        <f t="shared" si="5"/>
        <v>144</v>
      </c>
      <c r="BN17" s="26">
        <f t="shared" si="5"/>
        <v>144</v>
      </c>
      <c r="BO17" s="25">
        <f>SUM(BP17:BW17)</f>
        <v>1224</v>
      </c>
      <c r="BP17" s="26">
        <f>SUM(BP15:BP16)</f>
        <v>264</v>
      </c>
      <c r="BQ17" s="26">
        <f t="shared" ref="BQ17:BW17" si="6">SUM(BQ15:BQ16)</f>
        <v>312</v>
      </c>
      <c r="BR17" s="26">
        <f t="shared" si="6"/>
        <v>120</v>
      </c>
      <c r="BS17" s="26">
        <f t="shared" si="6"/>
        <v>96</v>
      </c>
      <c r="BT17" s="26">
        <f t="shared" si="6"/>
        <v>240</v>
      </c>
      <c r="BU17" s="26">
        <f t="shared" si="6"/>
        <v>24</v>
      </c>
      <c r="BV17" s="26">
        <f t="shared" si="6"/>
        <v>0</v>
      </c>
      <c r="BW17" s="26">
        <f t="shared" si="6"/>
        <v>168</v>
      </c>
      <c r="BX17" s="25">
        <f>SUM(BY17:CG17)</f>
        <v>588</v>
      </c>
      <c r="BY17" s="26">
        <f>SUM(BY15:BY16)</f>
        <v>72</v>
      </c>
      <c r="BZ17" s="26">
        <f t="shared" ref="BZ17:CG17" si="7">SUM(BZ15:BZ16)</f>
        <v>84</v>
      </c>
      <c r="CA17" s="47">
        <f t="shared" si="7"/>
        <v>96</v>
      </c>
      <c r="CB17" s="47">
        <f t="shared" si="7"/>
        <v>36</v>
      </c>
      <c r="CC17" s="47">
        <f t="shared" si="7"/>
        <v>12</v>
      </c>
      <c r="CD17" s="47">
        <f t="shared" si="7"/>
        <v>12</v>
      </c>
      <c r="CE17" s="47">
        <f t="shared" si="7"/>
        <v>120</v>
      </c>
      <c r="CF17" s="47">
        <f t="shared" si="7"/>
        <v>84</v>
      </c>
      <c r="CG17" s="47">
        <f t="shared" si="7"/>
        <v>72</v>
      </c>
      <c r="CH17" s="25">
        <f>SUM(CI17:CM17)</f>
        <v>84</v>
      </c>
      <c r="CI17" s="26">
        <f>SUM(CI15:CI16)</f>
        <v>24</v>
      </c>
      <c r="CJ17" s="26">
        <f t="shared" ref="CJ17:CM17" si="8">SUM(CJ15:CJ16)</f>
        <v>12</v>
      </c>
      <c r="CK17" s="26">
        <f t="shared" si="8"/>
        <v>12</v>
      </c>
      <c r="CL17" s="26">
        <f t="shared" si="8"/>
        <v>24</v>
      </c>
      <c r="CM17" s="26">
        <f t="shared" si="8"/>
        <v>12</v>
      </c>
    </row>
    <row r="18" spans="1:93" ht="18.75" x14ac:dyDescent="0.2">
      <c r="A18" s="64" t="s">
        <v>111</v>
      </c>
      <c r="B18" s="65"/>
      <c r="C18" s="46" t="s">
        <v>112</v>
      </c>
      <c r="D18" s="24" t="s">
        <v>113</v>
      </c>
      <c r="E18" s="27">
        <f t="shared" ref="E18:E22" si="9">F18+P18+Z18+AI18+AV18+BE18+BO18+BX18+CH18</f>
        <v>1303</v>
      </c>
      <c r="F18" s="25">
        <f>SUM(G18:O18)</f>
        <v>52</v>
      </c>
      <c r="G18" s="26">
        <v>3</v>
      </c>
      <c r="H18" s="26">
        <v>8</v>
      </c>
      <c r="I18" s="26">
        <v>0</v>
      </c>
      <c r="J18" s="26">
        <v>2</v>
      </c>
      <c r="K18" s="26">
        <v>1</v>
      </c>
      <c r="L18" s="26">
        <v>11</v>
      </c>
      <c r="M18" s="26">
        <v>13</v>
      </c>
      <c r="N18" s="26">
        <v>2</v>
      </c>
      <c r="O18" s="26">
        <v>12</v>
      </c>
      <c r="P18" s="25">
        <f t="shared" ref="P18:P22" si="10">SUM(Q18:Y18)</f>
        <v>162</v>
      </c>
      <c r="Q18" s="26">
        <v>9</v>
      </c>
      <c r="R18" s="26">
        <v>26</v>
      </c>
      <c r="S18" s="26">
        <v>49</v>
      </c>
      <c r="T18" s="26">
        <v>6</v>
      </c>
      <c r="U18" s="26">
        <v>5</v>
      </c>
      <c r="V18" s="26">
        <v>22</v>
      </c>
      <c r="W18" s="26">
        <v>10</v>
      </c>
      <c r="X18" s="26">
        <v>4</v>
      </c>
      <c r="Y18" s="26">
        <v>31</v>
      </c>
      <c r="Z18" s="25">
        <f t="shared" ref="Z18:Z22" si="11">SUM(AA18:AH18)</f>
        <v>256</v>
      </c>
      <c r="AA18" s="26">
        <v>34</v>
      </c>
      <c r="AB18" s="26">
        <v>47</v>
      </c>
      <c r="AC18" s="26">
        <v>43</v>
      </c>
      <c r="AD18" s="26">
        <v>10</v>
      </c>
      <c r="AE18" s="26">
        <v>24</v>
      </c>
      <c r="AF18" s="26">
        <v>31</v>
      </c>
      <c r="AG18" s="26">
        <v>22</v>
      </c>
      <c r="AH18" s="26">
        <v>45</v>
      </c>
      <c r="AI18" s="25">
        <f t="shared" ref="AI18:AI22" si="12">SUM(AJ18:AU18)</f>
        <v>104</v>
      </c>
      <c r="AJ18" s="28">
        <v>29</v>
      </c>
      <c r="AK18" s="28">
        <v>12</v>
      </c>
      <c r="AL18" s="28">
        <v>8</v>
      </c>
      <c r="AM18" s="28">
        <v>9</v>
      </c>
      <c r="AN18" s="28">
        <v>12</v>
      </c>
      <c r="AO18" s="28">
        <v>4</v>
      </c>
      <c r="AP18" s="28">
        <v>12</v>
      </c>
      <c r="AQ18" s="28">
        <v>3</v>
      </c>
      <c r="AR18" s="28">
        <v>2</v>
      </c>
      <c r="AS18" s="28">
        <v>3</v>
      </c>
      <c r="AT18" s="28">
        <v>1</v>
      </c>
      <c r="AU18" s="28">
        <v>9</v>
      </c>
      <c r="AV18" s="25">
        <f t="shared" ref="AV18:AV22" si="13">SUM(AW18:BD18)</f>
        <v>135</v>
      </c>
      <c r="AW18" s="26">
        <v>42</v>
      </c>
      <c r="AX18" s="26">
        <v>25</v>
      </c>
      <c r="AY18" s="26">
        <v>9</v>
      </c>
      <c r="AZ18" s="26">
        <v>6</v>
      </c>
      <c r="BA18" s="26">
        <v>23</v>
      </c>
      <c r="BB18" s="26">
        <v>5</v>
      </c>
      <c r="BC18" s="26">
        <v>14</v>
      </c>
      <c r="BD18" s="26">
        <v>11</v>
      </c>
      <c r="BE18" s="25">
        <f t="shared" ref="BE18:BE22" si="14">SUM(BF18:BN18)</f>
        <v>276</v>
      </c>
      <c r="BF18" s="26">
        <v>22</v>
      </c>
      <c r="BG18" s="26">
        <v>7</v>
      </c>
      <c r="BH18" s="26">
        <v>27</v>
      </c>
      <c r="BI18" s="26">
        <v>46</v>
      </c>
      <c r="BJ18" s="26">
        <v>84</v>
      </c>
      <c r="BK18" s="26">
        <v>29</v>
      </c>
      <c r="BL18" s="26">
        <v>12</v>
      </c>
      <c r="BM18" s="26">
        <v>24</v>
      </c>
      <c r="BN18" s="26">
        <v>25</v>
      </c>
      <c r="BO18" s="25">
        <f t="shared" ref="BO18:BO22" si="15">SUM(BP18:BW18)</f>
        <v>207</v>
      </c>
      <c r="BP18" s="26">
        <v>45</v>
      </c>
      <c r="BQ18" s="26">
        <v>53</v>
      </c>
      <c r="BR18" s="26">
        <v>21</v>
      </c>
      <c r="BS18" s="26">
        <v>17</v>
      </c>
      <c r="BT18" s="26">
        <v>40</v>
      </c>
      <c r="BU18" s="26">
        <v>3</v>
      </c>
      <c r="BV18" s="26">
        <v>0</v>
      </c>
      <c r="BW18" s="26">
        <v>28</v>
      </c>
      <c r="BX18" s="25">
        <f t="shared" ref="BX18:BX22" si="16">SUM(BY18:CG18)</f>
        <v>100</v>
      </c>
      <c r="BY18" s="26">
        <v>13</v>
      </c>
      <c r="BZ18" s="26">
        <v>14</v>
      </c>
      <c r="CA18" s="26">
        <v>17</v>
      </c>
      <c r="CB18" s="26">
        <v>5</v>
      </c>
      <c r="CC18" s="26">
        <v>2</v>
      </c>
      <c r="CD18" s="26">
        <v>2</v>
      </c>
      <c r="CE18" s="26">
        <v>21</v>
      </c>
      <c r="CF18" s="26">
        <v>14</v>
      </c>
      <c r="CG18" s="26">
        <v>12</v>
      </c>
      <c r="CH18" s="25">
        <f t="shared" ref="CH18:CH22" si="17">SUM(CI18:CM18)</f>
        <v>11</v>
      </c>
      <c r="CI18" s="26">
        <v>3</v>
      </c>
      <c r="CJ18" s="26">
        <v>2</v>
      </c>
      <c r="CK18" s="26">
        <v>2</v>
      </c>
      <c r="CL18" s="26">
        <v>3</v>
      </c>
      <c r="CM18" s="26">
        <v>1</v>
      </c>
      <c r="CO18" s="29"/>
    </row>
    <row r="19" spans="1:93" ht="18.75" x14ac:dyDescent="0.2">
      <c r="A19" s="66" t="s">
        <v>114</v>
      </c>
      <c r="B19" s="66"/>
      <c r="C19" s="67"/>
      <c r="D19" s="30"/>
      <c r="E19" s="31"/>
      <c r="F19" s="30"/>
      <c r="G19" s="30"/>
      <c r="H19" s="30"/>
      <c r="I19" s="30"/>
      <c r="J19" s="30"/>
      <c r="K19" s="30"/>
      <c r="L19" s="32"/>
      <c r="M19" s="30"/>
      <c r="N19" s="30"/>
      <c r="O19" s="30"/>
      <c r="P19" s="33"/>
      <c r="Q19" s="30"/>
      <c r="R19" s="30"/>
      <c r="S19" s="30"/>
      <c r="T19" s="30"/>
      <c r="U19" s="30"/>
      <c r="V19" s="32"/>
      <c r="W19" s="30"/>
      <c r="X19" s="30"/>
      <c r="Y19" s="30"/>
      <c r="Z19" s="33"/>
      <c r="AA19" s="30"/>
      <c r="AB19" s="30"/>
      <c r="AC19" s="30"/>
      <c r="AD19" s="30"/>
      <c r="AE19" s="30"/>
      <c r="AF19" s="32"/>
      <c r="AG19" s="30"/>
      <c r="AH19" s="30"/>
      <c r="AI19" s="33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3"/>
      <c r="AW19" s="30"/>
      <c r="AX19" s="30"/>
      <c r="AY19" s="30"/>
      <c r="AZ19" s="30"/>
      <c r="BA19" s="30"/>
      <c r="BB19" s="30"/>
      <c r="BC19" s="30"/>
      <c r="BD19" s="30"/>
      <c r="BE19" s="33"/>
      <c r="BF19" s="30"/>
      <c r="BG19" s="30"/>
      <c r="BH19" s="30"/>
      <c r="BI19" s="30"/>
      <c r="BJ19" s="30"/>
      <c r="BK19" s="30"/>
      <c r="BL19" s="30"/>
      <c r="BM19" s="30"/>
      <c r="BN19" s="30"/>
      <c r="BO19" s="33"/>
      <c r="BP19" s="30"/>
      <c r="BQ19" s="30"/>
      <c r="BR19" s="30"/>
      <c r="BS19" s="30"/>
      <c r="BT19" s="30"/>
      <c r="BU19" s="30"/>
      <c r="BV19" s="30"/>
      <c r="BW19" s="30"/>
      <c r="BX19" s="33"/>
      <c r="BY19" s="30"/>
      <c r="BZ19" s="30"/>
      <c r="CA19" s="30"/>
      <c r="CB19" s="30"/>
      <c r="CC19" s="30"/>
      <c r="CD19" s="30"/>
      <c r="CE19" s="30"/>
      <c r="CF19" s="30"/>
      <c r="CG19" s="30"/>
      <c r="CH19" s="33"/>
      <c r="CI19" s="30"/>
      <c r="CJ19" s="30"/>
      <c r="CK19" s="30"/>
      <c r="CL19" s="30"/>
      <c r="CM19" s="30"/>
    </row>
    <row r="20" spans="1:93" ht="18.75" hidden="1" x14ac:dyDescent="0.45">
      <c r="A20" s="61" t="s">
        <v>115</v>
      </c>
      <c r="B20" s="62"/>
      <c r="C20" s="63"/>
      <c r="D20" s="34" t="s">
        <v>110</v>
      </c>
      <c r="E20" s="17">
        <f t="shared" si="9"/>
        <v>11400</v>
      </c>
      <c r="F20" s="35">
        <f>SUM(G20:O20)</f>
        <v>216</v>
      </c>
      <c r="G20" s="36">
        <v>0</v>
      </c>
      <c r="H20" s="37">
        <v>32</v>
      </c>
      <c r="I20" s="37">
        <v>0</v>
      </c>
      <c r="J20" s="37">
        <v>0</v>
      </c>
      <c r="K20" s="37">
        <v>0</v>
      </c>
      <c r="L20" s="38">
        <v>120</v>
      </c>
      <c r="M20" s="37">
        <v>0</v>
      </c>
      <c r="N20" s="37">
        <v>0</v>
      </c>
      <c r="O20" s="37">
        <v>64</v>
      </c>
      <c r="P20" s="25">
        <f t="shared" si="10"/>
        <v>32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8">
        <v>16</v>
      </c>
      <c r="W20" s="37">
        <v>0</v>
      </c>
      <c r="X20" s="37">
        <v>0</v>
      </c>
      <c r="Y20" s="37">
        <v>16</v>
      </c>
      <c r="Z20" s="25">
        <f t="shared" si="11"/>
        <v>2844</v>
      </c>
      <c r="AA20" s="37">
        <v>104</v>
      </c>
      <c r="AB20" s="37">
        <v>432</v>
      </c>
      <c r="AC20" s="37">
        <v>636</v>
      </c>
      <c r="AD20" s="37">
        <v>104</v>
      </c>
      <c r="AE20" s="37">
        <v>232</v>
      </c>
      <c r="AF20" s="38">
        <v>880</v>
      </c>
      <c r="AG20" s="37">
        <v>440</v>
      </c>
      <c r="AH20" s="37">
        <v>16</v>
      </c>
      <c r="AI20" s="25">
        <f t="shared" si="12"/>
        <v>2888</v>
      </c>
      <c r="AJ20" s="37">
        <v>312</v>
      </c>
      <c r="AK20" s="37">
        <v>320</v>
      </c>
      <c r="AL20" s="37">
        <v>504</v>
      </c>
      <c r="AM20" s="37">
        <v>320</v>
      </c>
      <c r="AN20" s="37">
        <v>152</v>
      </c>
      <c r="AO20" s="37">
        <v>40</v>
      </c>
      <c r="AP20" s="37">
        <v>312</v>
      </c>
      <c r="AQ20" s="37">
        <v>96</v>
      </c>
      <c r="AR20" s="37">
        <v>96</v>
      </c>
      <c r="AS20" s="37">
        <v>288</v>
      </c>
      <c r="AT20" s="37">
        <v>80</v>
      </c>
      <c r="AU20" s="37">
        <v>368</v>
      </c>
      <c r="AV20" s="25">
        <f t="shared" si="13"/>
        <v>2964</v>
      </c>
      <c r="AW20" s="37">
        <v>464</v>
      </c>
      <c r="AX20" s="37">
        <v>940</v>
      </c>
      <c r="AY20" s="37">
        <v>272</v>
      </c>
      <c r="AZ20" s="37">
        <v>16</v>
      </c>
      <c r="BA20" s="37">
        <v>136</v>
      </c>
      <c r="BB20" s="37">
        <v>888</v>
      </c>
      <c r="BC20" s="37">
        <v>144</v>
      </c>
      <c r="BD20" s="37">
        <v>104</v>
      </c>
      <c r="BE20" s="25">
        <f t="shared" si="14"/>
        <v>832</v>
      </c>
      <c r="BF20" s="37">
        <v>240</v>
      </c>
      <c r="BG20" s="37">
        <v>120</v>
      </c>
      <c r="BH20" s="37">
        <v>56</v>
      </c>
      <c r="BI20" s="37">
        <v>80</v>
      </c>
      <c r="BJ20" s="37">
        <v>120</v>
      </c>
      <c r="BK20" s="37">
        <v>32</v>
      </c>
      <c r="BL20" s="37">
        <v>104</v>
      </c>
      <c r="BM20" s="37">
        <v>48</v>
      </c>
      <c r="BN20" s="37">
        <v>32</v>
      </c>
      <c r="BO20" s="25">
        <f t="shared" si="15"/>
        <v>496</v>
      </c>
      <c r="BP20" s="37">
        <v>120</v>
      </c>
      <c r="BQ20" s="37">
        <v>0</v>
      </c>
      <c r="BR20" s="37">
        <v>128</v>
      </c>
      <c r="BS20" s="37">
        <v>88</v>
      </c>
      <c r="BT20" s="37">
        <v>56</v>
      </c>
      <c r="BU20" s="37">
        <v>0</v>
      </c>
      <c r="BV20" s="37">
        <v>0</v>
      </c>
      <c r="BW20" s="37">
        <v>104</v>
      </c>
      <c r="BX20" s="25">
        <f t="shared" si="16"/>
        <v>1112</v>
      </c>
      <c r="BY20" s="37">
        <v>40</v>
      </c>
      <c r="BZ20" s="37">
        <v>104</v>
      </c>
      <c r="CA20" s="37">
        <v>440</v>
      </c>
      <c r="CB20" s="37">
        <v>16</v>
      </c>
      <c r="CC20" s="37">
        <v>0</v>
      </c>
      <c r="CD20" s="37">
        <v>0</v>
      </c>
      <c r="CE20" s="37">
        <v>112</v>
      </c>
      <c r="CF20" s="37">
        <v>48</v>
      </c>
      <c r="CG20" s="37">
        <v>352</v>
      </c>
      <c r="CH20" s="25">
        <f t="shared" si="17"/>
        <v>16</v>
      </c>
      <c r="CI20" s="37">
        <v>0</v>
      </c>
      <c r="CJ20" s="37">
        <v>0</v>
      </c>
      <c r="CK20" s="37">
        <v>0</v>
      </c>
      <c r="CL20" s="37">
        <v>16</v>
      </c>
      <c r="CM20" s="37">
        <v>0</v>
      </c>
      <c r="CN20" s="29"/>
    </row>
    <row r="21" spans="1:93" ht="18.75" hidden="1" x14ac:dyDescent="0.45">
      <c r="A21" s="61" t="s">
        <v>115</v>
      </c>
      <c r="B21" s="62"/>
      <c r="C21" s="63"/>
      <c r="D21" s="34" t="s">
        <v>110</v>
      </c>
      <c r="E21" s="17">
        <f t="shared" si="9"/>
        <v>5900</v>
      </c>
      <c r="F21" s="35">
        <f>SUM(G21:O21)</f>
        <v>108</v>
      </c>
      <c r="G21" s="36">
        <v>0</v>
      </c>
      <c r="H21" s="37">
        <v>16</v>
      </c>
      <c r="I21" s="37">
        <v>0</v>
      </c>
      <c r="J21" s="37">
        <v>0</v>
      </c>
      <c r="K21" s="37">
        <v>0</v>
      </c>
      <c r="L21" s="38">
        <v>60</v>
      </c>
      <c r="M21" s="37">
        <v>0</v>
      </c>
      <c r="N21" s="37">
        <v>0</v>
      </c>
      <c r="O21" s="37">
        <v>32</v>
      </c>
      <c r="P21" s="25">
        <f t="shared" si="10"/>
        <v>16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8">
        <v>8</v>
      </c>
      <c r="W21" s="37">
        <v>0</v>
      </c>
      <c r="X21" s="37">
        <v>0</v>
      </c>
      <c r="Y21" s="37">
        <v>8</v>
      </c>
      <c r="Z21" s="25">
        <f t="shared" si="11"/>
        <v>1588</v>
      </c>
      <c r="AA21" s="37">
        <v>52</v>
      </c>
      <c r="AB21" s="37">
        <v>210</v>
      </c>
      <c r="AC21" s="37">
        <v>526</v>
      </c>
      <c r="AD21" s="37">
        <v>52</v>
      </c>
      <c r="AE21" s="37">
        <v>116</v>
      </c>
      <c r="AF21" s="38">
        <v>410</v>
      </c>
      <c r="AG21" s="37">
        <v>214</v>
      </c>
      <c r="AH21" s="37">
        <v>8</v>
      </c>
      <c r="AI21" s="25">
        <f t="shared" si="12"/>
        <v>1393</v>
      </c>
      <c r="AJ21" s="37">
        <v>156</v>
      </c>
      <c r="AK21" s="37">
        <v>157</v>
      </c>
      <c r="AL21" s="37">
        <v>234</v>
      </c>
      <c r="AM21" s="37">
        <v>154</v>
      </c>
      <c r="AN21" s="37">
        <v>73</v>
      </c>
      <c r="AO21" s="37">
        <v>20</v>
      </c>
      <c r="AP21" s="37">
        <v>144</v>
      </c>
      <c r="AQ21" s="37">
        <v>48</v>
      </c>
      <c r="AR21" s="37">
        <v>45</v>
      </c>
      <c r="AS21" s="37">
        <v>141</v>
      </c>
      <c r="AT21" s="37">
        <v>40</v>
      </c>
      <c r="AU21" s="37">
        <v>181</v>
      </c>
      <c r="AV21" s="25">
        <f t="shared" si="13"/>
        <v>1582</v>
      </c>
      <c r="AW21" s="37">
        <v>217</v>
      </c>
      <c r="AX21" s="37">
        <v>633</v>
      </c>
      <c r="AY21" s="37">
        <v>136</v>
      </c>
      <c r="AZ21" s="37">
        <v>8</v>
      </c>
      <c r="BA21" s="37">
        <v>65</v>
      </c>
      <c r="BB21" s="37">
        <v>405</v>
      </c>
      <c r="BC21" s="37">
        <v>69</v>
      </c>
      <c r="BD21" s="37">
        <v>49</v>
      </c>
      <c r="BE21" s="25">
        <f t="shared" si="14"/>
        <v>413</v>
      </c>
      <c r="BF21" s="37">
        <v>117</v>
      </c>
      <c r="BG21" s="37">
        <v>60</v>
      </c>
      <c r="BH21" s="37">
        <v>28</v>
      </c>
      <c r="BI21" s="37">
        <v>40</v>
      </c>
      <c r="BJ21" s="37">
        <v>60</v>
      </c>
      <c r="BK21" s="37">
        <v>16</v>
      </c>
      <c r="BL21" s="37">
        <v>52</v>
      </c>
      <c r="BM21" s="37">
        <v>24</v>
      </c>
      <c r="BN21" s="37">
        <v>16</v>
      </c>
      <c r="BO21" s="25">
        <f t="shared" si="15"/>
        <v>248</v>
      </c>
      <c r="BP21" s="37">
        <v>60</v>
      </c>
      <c r="BQ21" s="37">
        <v>0</v>
      </c>
      <c r="BR21" s="37">
        <v>64</v>
      </c>
      <c r="BS21" s="37">
        <v>44</v>
      </c>
      <c r="BT21" s="37">
        <v>28</v>
      </c>
      <c r="BU21" s="37">
        <v>0</v>
      </c>
      <c r="BV21" s="37">
        <v>0</v>
      </c>
      <c r="BW21" s="37">
        <v>52</v>
      </c>
      <c r="BX21" s="25">
        <f t="shared" si="16"/>
        <v>544</v>
      </c>
      <c r="BY21" s="37">
        <v>20</v>
      </c>
      <c r="BZ21" s="37">
        <v>52</v>
      </c>
      <c r="CA21" s="37">
        <v>214</v>
      </c>
      <c r="CB21" s="37">
        <v>8</v>
      </c>
      <c r="CC21" s="37">
        <v>0</v>
      </c>
      <c r="CD21" s="37">
        <v>0</v>
      </c>
      <c r="CE21" s="37">
        <v>56</v>
      </c>
      <c r="CF21" s="37">
        <v>24</v>
      </c>
      <c r="CG21" s="37">
        <v>170</v>
      </c>
      <c r="CH21" s="25">
        <f t="shared" si="17"/>
        <v>8</v>
      </c>
      <c r="CI21" s="37">
        <v>0</v>
      </c>
      <c r="CJ21" s="37">
        <v>0</v>
      </c>
      <c r="CK21" s="37">
        <v>0</v>
      </c>
      <c r="CL21" s="37">
        <v>8</v>
      </c>
      <c r="CM21" s="37">
        <v>0</v>
      </c>
      <c r="CN21" s="29"/>
    </row>
    <row r="22" spans="1:93" ht="18.75" x14ac:dyDescent="0.45">
      <c r="A22" s="68" t="s">
        <v>115</v>
      </c>
      <c r="B22" s="69"/>
      <c r="C22" s="70"/>
      <c r="D22" s="34" t="s">
        <v>110</v>
      </c>
      <c r="E22" s="17">
        <f t="shared" si="9"/>
        <v>17300</v>
      </c>
      <c r="F22" s="35">
        <f>SUM(G22:O22)</f>
        <v>324</v>
      </c>
      <c r="G22" s="36">
        <f>SUM(G20:G21)</f>
        <v>0</v>
      </c>
      <c r="H22" s="36">
        <f t="shared" ref="H22:O22" si="18">SUM(H20:H21)</f>
        <v>48</v>
      </c>
      <c r="I22" s="36">
        <f t="shared" si="18"/>
        <v>0</v>
      </c>
      <c r="J22" s="36">
        <f t="shared" si="18"/>
        <v>0</v>
      </c>
      <c r="K22" s="36">
        <f t="shared" si="18"/>
        <v>0</v>
      </c>
      <c r="L22" s="36">
        <f t="shared" si="18"/>
        <v>180</v>
      </c>
      <c r="M22" s="36">
        <f t="shared" si="18"/>
        <v>0</v>
      </c>
      <c r="N22" s="36">
        <f t="shared" si="18"/>
        <v>0</v>
      </c>
      <c r="O22" s="36">
        <f t="shared" si="18"/>
        <v>96</v>
      </c>
      <c r="P22" s="25">
        <f t="shared" si="10"/>
        <v>48</v>
      </c>
      <c r="Q22" s="37">
        <f>SUM(Q20:Q21)</f>
        <v>0</v>
      </c>
      <c r="R22" s="37">
        <f t="shared" ref="R22:Y22" si="19">SUM(R20:R21)</f>
        <v>0</v>
      </c>
      <c r="S22" s="37">
        <f t="shared" si="19"/>
        <v>0</v>
      </c>
      <c r="T22" s="37">
        <f t="shared" si="19"/>
        <v>0</v>
      </c>
      <c r="U22" s="37">
        <f t="shared" si="19"/>
        <v>0</v>
      </c>
      <c r="V22" s="37">
        <f t="shared" si="19"/>
        <v>24</v>
      </c>
      <c r="W22" s="37">
        <f t="shared" si="19"/>
        <v>0</v>
      </c>
      <c r="X22" s="37">
        <f t="shared" si="19"/>
        <v>0</v>
      </c>
      <c r="Y22" s="37">
        <f t="shared" si="19"/>
        <v>24</v>
      </c>
      <c r="Z22" s="25">
        <f t="shared" si="11"/>
        <v>4432</v>
      </c>
      <c r="AA22" s="37">
        <f>SUM(AA20:AA21)</f>
        <v>156</v>
      </c>
      <c r="AB22" s="37">
        <f t="shared" ref="AB22:AH22" si="20">SUM(AB20:AB21)</f>
        <v>642</v>
      </c>
      <c r="AC22" s="37">
        <f t="shared" si="20"/>
        <v>1162</v>
      </c>
      <c r="AD22" s="37">
        <f t="shared" si="20"/>
        <v>156</v>
      </c>
      <c r="AE22" s="37">
        <f t="shared" si="20"/>
        <v>348</v>
      </c>
      <c r="AF22" s="37">
        <f t="shared" si="20"/>
        <v>1290</v>
      </c>
      <c r="AG22" s="37">
        <f t="shared" si="20"/>
        <v>654</v>
      </c>
      <c r="AH22" s="37">
        <f t="shared" si="20"/>
        <v>24</v>
      </c>
      <c r="AI22" s="25">
        <f t="shared" si="12"/>
        <v>4281</v>
      </c>
      <c r="AJ22" s="37">
        <f>SUM(AJ20:AJ21)</f>
        <v>468</v>
      </c>
      <c r="AK22" s="37">
        <f t="shared" ref="AK22:AU22" si="21">SUM(AK20:AK21)</f>
        <v>477</v>
      </c>
      <c r="AL22" s="37">
        <f t="shared" si="21"/>
        <v>738</v>
      </c>
      <c r="AM22" s="37">
        <f t="shared" si="21"/>
        <v>474</v>
      </c>
      <c r="AN22" s="37">
        <f t="shared" si="21"/>
        <v>225</v>
      </c>
      <c r="AO22" s="37">
        <f t="shared" si="21"/>
        <v>60</v>
      </c>
      <c r="AP22" s="37">
        <f t="shared" si="21"/>
        <v>456</v>
      </c>
      <c r="AQ22" s="37">
        <f t="shared" si="21"/>
        <v>144</v>
      </c>
      <c r="AR22" s="37">
        <f t="shared" si="21"/>
        <v>141</v>
      </c>
      <c r="AS22" s="37">
        <f t="shared" si="21"/>
        <v>429</v>
      </c>
      <c r="AT22" s="37">
        <f t="shared" si="21"/>
        <v>120</v>
      </c>
      <c r="AU22" s="37">
        <f t="shared" si="21"/>
        <v>549</v>
      </c>
      <c r="AV22" s="25">
        <f t="shared" si="13"/>
        <v>4546</v>
      </c>
      <c r="AW22" s="37">
        <f>SUM(AW20:AW21)</f>
        <v>681</v>
      </c>
      <c r="AX22" s="37">
        <f t="shared" ref="AX22:BD22" si="22">SUM(AX20:AX21)</f>
        <v>1573</v>
      </c>
      <c r="AY22" s="37">
        <f t="shared" si="22"/>
        <v>408</v>
      </c>
      <c r="AZ22" s="37">
        <f t="shared" si="22"/>
        <v>24</v>
      </c>
      <c r="BA22" s="37">
        <f t="shared" si="22"/>
        <v>201</v>
      </c>
      <c r="BB22" s="37">
        <f t="shared" si="22"/>
        <v>1293</v>
      </c>
      <c r="BC22" s="37">
        <f t="shared" si="22"/>
        <v>213</v>
      </c>
      <c r="BD22" s="37">
        <f t="shared" si="22"/>
        <v>153</v>
      </c>
      <c r="BE22" s="25">
        <f t="shared" si="14"/>
        <v>1245</v>
      </c>
      <c r="BF22" s="37">
        <f>SUM(BF20:BF21)</f>
        <v>357</v>
      </c>
      <c r="BG22" s="37">
        <f t="shared" ref="BG22:BN22" si="23">SUM(BG20:BG21)</f>
        <v>180</v>
      </c>
      <c r="BH22" s="37">
        <f t="shared" si="23"/>
        <v>84</v>
      </c>
      <c r="BI22" s="37">
        <f t="shared" si="23"/>
        <v>120</v>
      </c>
      <c r="BJ22" s="37">
        <f t="shared" si="23"/>
        <v>180</v>
      </c>
      <c r="BK22" s="37">
        <f t="shared" si="23"/>
        <v>48</v>
      </c>
      <c r="BL22" s="37">
        <f t="shared" si="23"/>
        <v>156</v>
      </c>
      <c r="BM22" s="37">
        <f t="shared" si="23"/>
        <v>72</v>
      </c>
      <c r="BN22" s="37">
        <f t="shared" si="23"/>
        <v>48</v>
      </c>
      <c r="BO22" s="25">
        <f t="shared" si="15"/>
        <v>744</v>
      </c>
      <c r="BP22" s="37">
        <f>SUM(BP20:BP21)</f>
        <v>180</v>
      </c>
      <c r="BQ22" s="37">
        <f t="shared" ref="BQ22:BW22" si="24">SUM(BQ20:BQ21)</f>
        <v>0</v>
      </c>
      <c r="BR22" s="37">
        <f t="shared" si="24"/>
        <v>192</v>
      </c>
      <c r="BS22" s="37">
        <f t="shared" si="24"/>
        <v>132</v>
      </c>
      <c r="BT22" s="37">
        <f t="shared" si="24"/>
        <v>84</v>
      </c>
      <c r="BU22" s="37">
        <f t="shared" si="24"/>
        <v>0</v>
      </c>
      <c r="BV22" s="37">
        <f t="shared" si="24"/>
        <v>0</v>
      </c>
      <c r="BW22" s="37">
        <f t="shared" si="24"/>
        <v>156</v>
      </c>
      <c r="BX22" s="25">
        <f t="shared" si="16"/>
        <v>1656</v>
      </c>
      <c r="BY22" s="37">
        <f>SUM(BY20:BY21)</f>
        <v>60</v>
      </c>
      <c r="BZ22" s="37">
        <f t="shared" ref="BZ22:CG22" si="25">SUM(BZ20:BZ21)</f>
        <v>156</v>
      </c>
      <c r="CA22" s="37">
        <f t="shared" si="25"/>
        <v>654</v>
      </c>
      <c r="CB22" s="37">
        <f t="shared" si="25"/>
        <v>24</v>
      </c>
      <c r="CC22" s="37">
        <f t="shared" si="25"/>
        <v>0</v>
      </c>
      <c r="CD22" s="37">
        <f t="shared" si="25"/>
        <v>0</v>
      </c>
      <c r="CE22" s="37">
        <f t="shared" si="25"/>
        <v>168</v>
      </c>
      <c r="CF22" s="37">
        <f t="shared" si="25"/>
        <v>72</v>
      </c>
      <c r="CG22" s="37">
        <f t="shared" si="25"/>
        <v>522</v>
      </c>
      <c r="CH22" s="25">
        <f t="shared" si="17"/>
        <v>24</v>
      </c>
      <c r="CI22" s="37">
        <f>SUM(CI20:CI21)</f>
        <v>0</v>
      </c>
      <c r="CJ22" s="37">
        <f t="shared" ref="CJ22:CM22" si="26">SUM(CJ20:CJ21)</f>
        <v>0</v>
      </c>
      <c r="CK22" s="37">
        <f t="shared" si="26"/>
        <v>0</v>
      </c>
      <c r="CL22" s="37">
        <f t="shared" si="26"/>
        <v>24</v>
      </c>
      <c r="CM22" s="37">
        <f t="shared" si="26"/>
        <v>0</v>
      </c>
      <c r="CN22" s="29"/>
    </row>
    <row r="23" spans="1:93" ht="37.5" x14ac:dyDescent="0.2">
      <c r="A23" s="64" t="s">
        <v>111</v>
      </c>
      <c r="B23" s="65"/>
      <c r="C23" s="39" t="s">
        <v>116</v>
      </c>
      <c r="D23" s="34" t="s">
        <v>113</v>
      </c>
      <c r="E23" s="15">
        <v>150343</v>
      </c>
      <c r="F23" s="40">
        <v>2746</v>
      </c>
      <c r="G23" s="34">
        <v>6</v>
      </c>
      <c r="H23" s="34">
        <v>644</v>
      </c>
      <c r="I23" s="34">
        <v>0</v>
      </c>
      <c r="J23" s="34">
        <v>1</v>
      </c>
      <c r="K23" s="34">
        <v>34</v>
      </c>
      <c r="L23" s="34">
        <v>1028</v>
      </c>
      <c r="M23" s="34">
        <v>137</v>
      </c>
      <c r="N23" s="34">
        <v>193</v>
      </c>
      <c r="O23" s="34">
        <v>703</v>
      </c>
      <c r="P23" s="40">
        <v>1896</v>
      </c>
      <c r="Q23" s="34">
        <v>124</v>
      </c>
      <c r="R23" s="34">
        <v>275</v>
      </c>
      <c r="S23" s="34">
        <v>169</v>
      </c>
      <c r="T23" s="34">
        <v>74</v>
      </c>
      <c r="U23" s="34">
        <v>55</v>
      </c>
      <c r="V23" s="34">
        <v>487</v>
      </c>
      <c r="W23" s="34">
        <v>109</v>
      </c>
      <c r="X23" s="34">
        <v>0</v>
      </c>
      <c r="Y23" s="34">
        <v>603</v>
      </c>
      <c r="Z23" s="40">
        <v>36016</v>
      </c>
      <c r="AA23" s="34">
        <v>2631</v>
      </c>
      <c r="AB23" s="34">
        <v>6331</v>
      </c>
      <c r="AC23" s="34">
        <v>9070</v>
      </c>
      <c r="AD23" s="34">
        <v>1417</v>
      </c>
      <c r="AE23" s="34">
        <v>3770</v>
      </c>
      <c r="AF23" s="34">
        <v>7316</v>
      </c>
      <c r="AG23" s="34">
        <v>4587</v>
      </c>
      <c r="AH23" s="34">
        <v>894</v>
      </c>
      <c r="AI23" s="40">
        <v>33262</v>
      </c>
      <c r="AJ23" s="34">
        <v>3866</v>
      </c>
      <c r="AK23" s="34">
        <v>3919</v>
      </c>
      <c r="AL23" s="34">
        <v>3776</v>
      </c>
      <c r="AM23" s="34">
        <v>2867</v>
      </c>
      <c r="AN23" s="34">
        <v>1819</v>
      </c>
      <c r="AO23" s="34">
        <v>1166</v>
      </c>
      <c r="AP23" s="34">
        <v>4108</v>
      </c>
      <c r="AQ23" s="34">
        <v>1300</v>
      </c>
      <c r="AR23" s="34">
        <v>1521</v>
      </c>
      <c r="AS23" s="34">
        <v>3501</v>
      </c>
      <c r="AT23" s="34">
        <v>1069</v>
      </c>
      <c r="AU23" s="34">
        <v>4350</v>
      </c>
      <c r="AV23" s="40">
        <v>38083</v>
      </c>
      <c r="AW23" s="34">
        <v>3683</v>
      </c>
      <c r="AX23" s="34">
        <v>13700</v>
      </c>
      <c r="AY23" s="34">
        <v>4754</v>
      </c>
      <c r="AZ23" s="34">
        <v>341</v>
      </c>
      <c r="BA23" s="34">
        <v>1066</v>
      </c>
      <c r="BB23" s="34">
        <v>9495</v>
      </c>
      <c r="BC23" s="34">
        <v>2574</v>
      </c>
      <c r="BD23" s="34">
        <v>2470</v>
      </c>
      <c r="BE23" s="40">
        <v>16453</v>
      </c>
      <c r="BF23" s="34">
        <v>3147</v>
      </c>
      <c r="BG23" s="34">
        <v>2708</v>
      </c>
      <c r="BH23" s="34">
        <v>1197</v>
      </c>
      <c r="BI23" s="34">
        <v>1101</v>
      </c>
      <c r="BJ23" s="34">
        <v>3001</v>
      </c>
      <c r="BK23" s="34">
        <v>922</v>
      </c>
      <c r="BL23" s="34">
        <v>2366</v>
      </c>
      <c r="BM23" s="34">
        <v>1165</v>
      </c>
      <c r="BN23" s="34">
        <v>846</v>
      </c>
      <c r="BO23" s="40">
        <v>6985</v>
      </c>
      <c r="BP23" s="34">
        <v>1646</v>
      </c>
      <c r="BQ23" s="34">
        <v>74</v>
      </c>
      <c r="BR23" s="34">
        <v>1645</v>
      </c>
      <c r="BS23" s="34">
        <v>1146</v>
      </c>
      <c r="BT23" s="34">
        <v>723</v>
      </c>
      <c r="BU23" s="34">
        <v>1</v>
      </c>
      <c r="BV23" s="34">
        <v>5</v>
      </c>
      <c r="BW23" s="34">
        <v>1745</v>
      </c>
      <c r="BX23" s="40">
        <v>13780</v>
      </c>
      <c r="BY23" s="34">
        <v>694</v>
      </c>
      <c r="BZ23" s="34">
        <v>1646</v>
      </c>
      <c r="CA23" s="34">
        <v>4351</v>
      </c>
      <c r="CB23" s="34">
        <v>262</v>
      </c>
      <c r="CC23" s="34">
        <v>17</v>
      </c>
      <c r="CD23" s="34">
        <v>184</v>
      </c>
      <c r="CE23" s="34">
        <v>1672</v>
      </c>
      <c r="CF23" s="34">
        <v>786</v>
      </c>
      <c r="CG23" s="34">
        <v>4168</v>
      </c>
      <c r="CH23" s="40">
        <v>1122</v>
      </c>
      <c r="CI23" s="34">
        <v>133</v>
      </c>
      <c r="CJ23" s="34">
        <v>94</v>
      </c>
      <c r="CK23" s="34">
        <v>106</v>
      </c>
      <c r="CL23" s="34">
        <v>716</v>
      </c>
      <c r="CM23" s="34">
        <v>73</v>
      </c>
    </row>
    <row r="24" spans="1:93" ht="18.75" x14ac:dyDescent="0.2">
      <c r="A24" s="54" t="s">
        <v>117</v>
      </c>
      <c r="B24" s="54"/>
      <c r="C24" s="55"/>
      <c r="D24" s="41"/>
      <c r="E24" s="42">
        <v>1000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</row>
    <row r="25" spans="1:93" ht="18.75" x14ac:dyDescent="0.2">
      <c r="A25" s="68" t="s">
        <v>118</v>
      </c>
      <c r="B25" s="69"/>
      <c r="C25" s="70"/>
      <c r="D25" s="34" t="s">
        <v>110</v>
      </c>
      <c r="E25" s="17">
        <f>F25+P25+Z25+AI25+AV25+BE25+BO25+BX25+CH25</f>
        <v>1000</v>
      </c>
      <c r="F25" s="35">
        <f>SUM(G25:O25)</f>
        <v>200</v>
      </c>
      <c r="G25" s="36">
        <v>0</v>
      </c>
      <c r="H25" s="36">
        <v>40</v>
      </c>
      <c r="I25" s="36">
        <v>0</v>
      </c>
      <c r="J25" s="36">
        <v>0</v>
      </c>
      <c r="K25" s="36">
        <v>30</v>
      </c>
      <c r="L25" s="36">
        <v>40</v>
      </c>
      <c r="M25" s="36">
        <v>30</v>
      </c>
      <c r="N25" s="36">
        <v>30</v>
      </c>
      <c r="O25" s="36">
        <v>30</v>
      </c>
      <c r="P25" s="35">
        <f>SUM(Q25:Y25)</f>
        <v>210</v>
      </c>
      <c r="Q25" s="36">
        <v>0</v>
      </c>
      <c r="R25" s="36">
        <v>50</v>
      </c>
      <c r="S25" s="36">
        <v>60</v>
      </c>
      <c r="T25" s="36">
        <v>0</v>
      </c>
      <c r="U25" s="36">
        <v>40</v>
      </c>
      <c r="V25" s="36">
        <v>30</v>
      </c>
      <c r="W25" s="36">
        <v>0</v>
      </c>
      <c r="X25" s="36">
        <v>0</v>
      </c>
      <c r="Y25" s="36">
        <v>30</v>
      </c>
      <c r="Z25" s="35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5">
        <v>0</v>
      </c>
      <c r="AJ25" s="36">
        <v>0</v>
      </c>
      <c r="AK25" s="43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5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5">
        <v>0</v>
      </c>
      <c r="BF25" s="36">
        <v>0</v>
      </c>
      <c r="BG25" s="36">
        <v>0</v>
      </c>
      <c r="BH25" s="36">
        <v>0</v>
      </c>
      <c r="BI25" s="36">
        <v>0</v>
      </c>
      <c r="BJ25" s="36">
        <v>0</v>
      </c>
      <c r="BK25" s="36">
        <v>0</v>
      </c>
      <c r="BL25" s="36">
        <v>0</v>
      </c>
      <c r="BM25" s="36">
        <v>0</v>
      </c>
      <c r="BN25" s="36">
        <v>0</v>
      </c>
      <c r="BO25" s="35">
        <f>SUM(BP25:BW25)</f>
        <v>210</v>
      </c>
      <c r="BP25" s="36">
        <v>0</v>
      </c>
      <c r="BQ25" s="36">
        <v>60</v>
      </c>
      <c r="BR25" s="36">
        <v>30</v>
      </c>
      <c r="BS25" s="36">
        <v>0</v>
      </c>
      <c r="BT25" s="36">
        <v>70</v>
      </c>
      <c r="BU25" s="36">
        <v>0</v>
      </c>
      <c r="BV25" s="36">
        <v>10</v>
      </c>
      <c r="BW25" s="36">
        <v>40</v>
      </c>
      <c r="BX25" s="35">
        <f>SUM(BY25:CG25)</f>
        <v>300</v>
      </c>
      <c r="BY25" s="36">
        <v>40</v>
      </c>
      <c r="BZ25" s="36">
        <v>40</v>
      </c>
      <c r="CA25" s="36">
        <v>60</v>
      </c>
      <c r="CB25" s="36">
        <v>20</v>
      </c>
      <c r="CC25" s="36">
        <v>10</v>
      </c>
      <c r="CD25" s="36">
        <v>0</v>
      </c>
      <c r="CE25" s="36">
        <v>40</v>
      </c>
      <c r="CF25" s="36">
        <v>30</v>
      </c>
      <c r="CG25" s="36">
        <v>60</v>
      </c>
      <c r="CH25" s="35">
        <f>SUM(CI25:CM25)</f>
        <v>80</v>
      </c>
      <c r="CI25" s="36">
        <v>10</v>
      </c>
      <c r="CJ25" s="36">
        <v>10</v>
      </c>
      <c r="CK25" s="36">
        <v>10</v>
      </c>
      <c r="CL25" s="36">
        <v>40</v>
      </c>
      <c r="CM25" s="36">
        <v>10</v>
      </c>
    </row>
    <row r="26" spans="1:93" ht="37.5" hidden="1" x14ac:dyDescent="0.2">
      <c r="A26" s="64" t="s">
        <v>111</v>
      </c>
      <c r="B26" s="65"/>
      <c r="C26" s="39" t="s">
        <v>119</v>
      </c>
      <c r="D26" s="34" t="s">
        <v>113</v>
      </c>
      <c r="E26" s="15">
        <v>24018</v>
      </c>
      <c r="F26" s="40">
        <v>2713</v>
      </c>
      <c r="G26" s="34">
        <v>0</v>
      </c>
      <c r="H26" s="34">
        <v>614</v>
      </c>
      <c r="I26" s="34">
        <v>0</v>
      </c>
      <c r="J26" s="34">
        <v>0</v>
      </c>
      <c r="K26" s="34">
        <v>32</v>
      </c>
      <c r="L26" s="34">
        <v>1007</v>
      </c>
      <c r="M26" s="34">
        <v>122</v>
      </c>
      <c r="N26" s="34">
        <v>158</v>
      </c>
      <c r="O26" s="34">
        <v>780</v>
      </c>
      <c r="P26" s="40">
        <v>1498</v>
      </c>
      <c r="Q26" s="34">
        <v>0</v>
      </c>
      <c r="R26" s="34">
        <v>307</v>
      </c>
      <c r="S26" s="34">
        <v>182</v>
      </c>
      <c r="T26" s="34">
        <v>0</v>
      </c>
      <c r="U26" s="34">
        <v>40</v>
      </c>
      <c r="V26" s="34">
        <v>455</v>
      </c>
      <c r="W26" s="34">
        <v>0</v>
      </c>
      <c r="X26" s="34">
        <v>0</v>
      </c>
      <c r="Y26" s="34">
        <v>514</v>
      </c>
      <c r="Z26" s="40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40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40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40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40">
        <v>4036</v>
      </c>
      <c r="BP26" s="34">
        <v>0</v>
      </c>
      <c r="BQ26" s="34">
        <v>66</v>
      </c>
      <c r="BR26" s="34">
        <v>1566</v>
      </c>
      <c r="BS26" s="34">
        <v>0</v>
      </c>
      <c r="BT26" s="34">
        <v>766</v>
      </c>
      <c r="BU26" s="34">
        <v>0</v>
      </c>
      <c r="BV26" s="34">
        <v>0</v>
      </c>
      <c r="BW26" s="34">
        <v>1638</v>
      </c>
      <c r="BX26" s="40">
        <v>14798</v>
      </c>
      <c r="BY26" s="34">
        <v>675</v>
      </c>
      <c r="BZ26" s="34">
        <v>1690</v>
      </c>
      <c r="CA26" s="34">
        <v>5478</v>
      </c>
      <c r="CB26" s="34">
        <v>262</v>
      </c>
      <c r="CC26" s="34">
        <v>16</v>
      </c>
      <c r="CD26" s="34">
        <v>0</v>
      </c>
      <c r="CE26" s="34">
        <v>1642</v>
      </c>
      <c r="CF26" s="34">
        <v>960</v>
      </c>
      <c r="CG26" s="34">
        <v>4075</v>
      </c>
      <c r="CH26" s="40">
        <v>973</v>
      </c>
      <c r="CI26" s="34">
        <v>120</v>
      </c>
      <c r="CJ26" s="34">
        <v>84</v>
      </c>
      <c r="CK26" s="34">
        <v>106</v>
      </c>
      <c r="CL26" s="34">
        <v>596</v>
      </c>
      <c r="CM26" s="34">
        <v>67</v>
      </c>
    </row>
    <row r="27" spans="1:93" ht="37.5" x14ac:dyDescent="0.2">
      <c r="A27" s="64"/>
      <c r="B27" s="65"/>
      <c r="C27" s="39" t="s">
        <v>116</v>
      </c>
      <c r="D27" s="34" t="s">
        <v>113</v>
      </c>
      <c r="E27" s="15">
        <v>150343</v>
      </c>
      <c r="F27" s="40">
        <v>2746</v>
      </c>
      <c r="G27" s="34">
        <v>6</v>
      </c>
      <c r="H27" s="34">
        <v>644</v>
      </c>
      <c r="I27" s="34">
        <v>0</v>
      </c>
      <c r="J27" s="34">
        <v>1</v>
      </c>
      <c r="K27" s="34">
        <v>34</v>
      </c>
      <c r="L27" s="34">
        <v>1028</v>
      </c>
      <c r="M27" s="34">
        <v>137</v>
      </c>
      <c r="N27" s="34">
        <v>193</v>
      </c>
      <c r="O27" s="34">
        <v>703</v>
      </c>
      <c r="P27" s="40">
        <v>1896</v>
      </c>
      <c r="Q27" s="34">
        <v>124</v>
      </c>
      <c r="R27" s="34">
        <v>275</v>
      </c>
      <c r="S27" s="34">
        <v>169</v>
      </c>
      <c r="T27" s="34">
        <v>74</v>
      </c>
      <c r="U27" s="34">
        <v>55</v>
      </c>
      <c r="V27" s="34">
        <v>487</v>
      </c>
      <c r="W27" s="34">
        <v>109</v>
      </c>
      <c r="X27" s="34">
        <v>0</v>
      </c>
      <c r="Y27" s="34">
        <v>603</v>
      </c>
      <c r="Z27" s="40">
        <v>36016</v>
      </c>
      <c r="AA27" s="34">
        <v>2631</v>
      </c>
      <c r="AB27" s="34">
        <v>6331</v>
      </c>
      <c r="AC27" s="34">
        <v>9070</v>
      </c>
      <c r="AD27" s="34">
        <v>1417</v>
      </c>
      <c r="AE27" s="34">
        <v>3770</v>
      </c>
      <c r="AF27" s="34">
        <v>7316</v>
      </c>
      <c r="AG27" s="34">
        <v>4587</v>
      </c>
      <c r="AH27" s="34">
        <v>894</v>
      </c>
      <c r="AI27" s="40">
        <v>33262</v>
      </c>
      <c r="AJ27" s="34">
        <v>3866</v>
      </c>
      <c r="AK27" s="34">
        <v>3919</v>
      </c>
      <c r="AL27" s="34">
        <v>3776</v>
      </c>
      <c r="AM27" s="34">
        <v>2867</v>
      </c>
      <c r="AN27" s="34">
        <v>1819</v>
      </c>
      <c r="AO27" s="34">
        <v>1166</v>
      </c>
      <c r="AP27" s="34">
        <v>4108</v>
      </c>
      <c r="AQ27" s="34">
        <v>1300</v>
      </c>
      <c r="AR27" s="34">
        <v>1521</v>
      </c>
      <c r="AS27" s="34">
        <v>3501</v>
      </c>
      <c r="AT27" s="34">
        <v>1069</v>
      </c>
      <c r="AU27" s="34">
        <v>4350</v>
      </c>
      <c r="AV27" s="40">
        <v>38083</v>
      </c>
      <c r="AW27" s="34">
        <v>3683</v>
      </c>
      <c r="AX27" s="34">
        <v>13700</v>
      </c>
      <c r="AY27" s="34">
        <v>4754</v>
      </c>
      <c r="AZ27" s="34">
        <v>341</v>
      </c>
      <c r="BA27" s="34">
        <v>1066</v>
      </c>
      <c r="BB27" s="34">
        <v>9495</v>
      </c>
      <c r="BC27" s="34">
        <v>2574</v>
      </c>
      <c r="BD27" s="34">
        <v>2470</v>
      </c>
      <c r="BE27" s="40">
        <v>16453</v>
      </c>
      <c r="BF27" s="34">
        <v>3147</v>
      </c>
      <c r="BG27" s="34">
        <v>2708</v>
      </c>
      <c r="BH27" s="34">
        <v>1197</v>
      </c>
      <c r="BI27" s="34">
        <v>1101</v>
      </c>
      <c r="BJ27" s="34">
        <v>3001</v>
      </c>
      <c r="BK27" s="34">
        <v>922</v>
      </c>
      <c r="BL27" s="34">
        <v>2366</v>
      </c>
      <c r="BM27" s="34">
        <v>1165</v>
      </c>
      <c r="BN27" s="34">
        <v>846</v>
      </c>
      <c r="BO27" s="40">
        <v>6985</v>
      </c>
      <c r="BP27" s="34">
        <v>1646</v>
      </c>
      <c r="BQ27" s="34">
        <v>74</v>
      </c>
      <c r="BR27" s="34">
        <v>1645</v>
      </c>
      <c r="BS27" s="34">
        <v>1146</v>
      </c>
      <c r="BT27" s="34">
        <v>723</v>
      </c>
      <c r="BU27" s="34">
        <v>1</v>
      </c>
      <c r="BV27" s="34">
        <v>5</v>
      </c>
      <c r="BW27" s="34">
        <v>1745</v>
      </c>
      <c r="BX27" s="40">
        <v>13780</v>
      </c>
      <c r="BY27" s="34">
        <v>694</v>
      </c>
      <c r="BZ27" s="34">
        <v>1646</v>
      </c>
      <c r="CA27" s="34">
        <v>4351</v>
      </c>
      <c r="CB27" s="34">
        <v>262</v>
      </c>
      <c r="CC27" s="34">
        <v>17</v>
      </c>
      <c r="CD27" s="34">
        <v>184</v>
      </c>
      <c r="CE27" s="34">
        <v>1672</v>
      </c>
      <c r="CF27" s="34">
        <v>786</v>
      </c>
      <c r="CG27" s="34">
        <v>4168</v>
      </c>
      <c r="CH27" s="40">
        <v>1122</v>
      </c>
      <c r="CI27" s="34">
        <v>133</v>
      </c>
      <c r="CJ27" s="34">
        <v>94</v>
      </c>
      <c r="CK27" s="34">
        <v>106</v>
      </c>
      <c r="CL27" s="34">
        <v>716</v>
      </c>
      <c r="CM27" s="34">
        <v>73</v>
      </c>
    </row>
    <row r="28" spans="1:93" ht="18.75" x14ac:dyDescent="0.2">
      <c r="E28" s="29"/>
      <c r="F28" s="29"/>
      <c r="G28" s="29"/>
      <c r="H28" s="29"/>
      <c r="Q28" s="29"/>
      <c r="S28" s="29"/>
      <c r="Z28" s="29"/>
      <c r="AC28" s="29"/>
      <c r="BO28" s="44"/>
      <c r="BR28" s="29"/>
      <c r="BY28" s="29"/>
      <c r="BZ28" s="29"/>
      <c r="CI28" s="29"/>
      <c r="CJ28" s="29"/>
    </row>
    <row r="29" spans="1:93" ht="21.75" x14ac:dyDescent="0.5">
      <c r="C29" s="45"/>
      <c r="G29" s="29"/>
      <c r="H29" s="29"/>
      <c r="P29" s="29"/>
      <c r="X29" s="29"/>
      <c r="AJ29" s="29"/>
      <c r="AK29" s="29"/>
      <c r="BJ29" s="29"/>
      <c r="BS29" s="29"/>
      <c r="BU29" s="29"/>
      <c r="BY29" s="29"/>
      <c r="CB29" s="29"/>
      <c r="CE29" s="29"/>
      <c r="CH29" s="29"/>
      <c r="CJ29" s="29"/>
    </row>
    <row r="30" spans="1:93" ht="21.75" x14ac:dyDescent="0.5">
      <c r="C30" s="45"/>
      <c r="K30" s="29"/>
      <c r="AO30" s="29"/>
    </row>
    <row r="31" spans="1:93" ht="21.75" x14ac:dyDescent="0.5">
      <c r="C31" s="45"/>
      <c r="BA31" s="29"/>
      <c r="CJ31" s="29"/>
    </row>
  </sheetData>
  <mergeCells count="37">
    <mergeCell ref="A25:C25"/>
    <mergeCell ref="A26:B26"/>
    <mergeCell ref="A27:B27"/>
    <mergeCell ref="A17:C17"/>
    <mergeCell ref="A16:C16"/>
    <mergeCell ref="A21:C21"/>
    <mergeCell ref="A22:C22"/>
    <mergeCell ref="A24:C24"/>
    <mergeCell ref="A15:C15"/>
    <mergeCell ref="A18:B18"/>
    <mergeCell ref="A19:C19"/>
    <mergeCell ref="A20:C20"/>
    <mergeCell ref="A23:B23"/>
    <mergeCell ref="CH8:CM8"/>
    <mergeCell ref="A10:C10"/>
    <mergeCell ref="A11:C11"/>
    <mergeCell ref="A12:C12"/>
    <mergeCell ref="A13:C13"/>
    <mergeCell ref="BO8:BW8"/>
    <mergeCell ref="BX8:CG8"/>
    <mergeCell ref="A14:C14"/>
    <mergeCell ref="Z8:AH8"/>
    <mergeCell ref="AI8:AU8"/>
    <mergeCell ref="AV8:BD8"/>
    <mergeCell ref="BE8:BN8"/>
    <mergeCell ref="P8:Y8"/>
    <mergeCell ref="A7:C7"/>
    <mergeCell ref="A8:C9"/>
    <mergeCell ref="D8:D9"/>
    <mergeCell ref="E8:E9"/>
    <mergeCell ref="F8:O8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 67 (ตุลา66-กันยา67)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Palmy Arisy</dc:creator>
  <cp:lastModifiedBy>USER</cp:lastModifiedBy>
  <dcterms:created xsi:type="dcterms:W3CDTF">2023-12-19T03:03:03Z</dcterms:created>
  <dcterms:modified xsi:type="dcterms:W3CDTF">2024-01-15T07:40:11Z</dcterms:modified>
</cp:coreProperties>
</file>